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2.xml" ContentType="application/vnd.openxmlformats-officedocument.spreadsheetml.table+xml"/>
  <Override PartName="/xl/tables/table4.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defaultThemeVersion="166925"/>
  <bookViews>
    <workbookView xWindow="65416" yWindow="65416" windowWidth="29040" windowHeight="15720" activeTab="0"/>
  </bookViews>
  <sheets>
    <sheet name="Infor Eval 4to trimestre 2023" sheetId="7" r:id="rId1"/>
  </sheets>
  <externalReferences>
    <externalReference r:id="rId4"/>
  </externalReferences>
  <definedNames>
    <definedName name="_xlnm.Print_Area" localSheetId="0">'Infor Eval 4to trimestre 2023'!$A$1:$P$205</definedName>
  </definedNames>
  <calcPr calcId="191029"/>
  <extLst/>
</workbook>
</file>

<file path=xl/sharedStrings.xml><?xml version="1.0" encoding="utf-8"?>
<sst xmlns="http://schemas.openxmlformats.org/spreadsheetml/2006/main" count="386" uniqueCount="168">
  <si>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</si>
  <si>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</si>
  <si>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</si>
  <si>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</si>
  <si>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</si>
  <si>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</si>
  <si>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</si>
  <si>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</si>
  <si>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</si>
  <si>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</si>
  <si>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</si>
  <si>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</si>
  <si>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</si>
  <si>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</si>
  <si>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</si>
  <si>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</si>
  <si>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t>IV. Formulación y Ejecución Física-Financiera</t>
  </si>
  <si>
    <t>IV.I - Desempeño financiero</t>
  </si>
  <si>
    <t>Presupuesto Inicial</t>
  </si>
  <si>
    <t>Presupuesto Vigente</t>
  </si>
  <si>
    <t>Presupuesto Ejecutado</t>
  </si>
  <si>
    <t>Porcentaje de Ejecución (ejecutado/vigente)</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</si>
  <si>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</si>
  <si>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</si>
  <si>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</si>
  <si>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</si>
  <si>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</si>
  <si>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</si>
  <si>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</si>
  <si>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</si>
  <si>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</si>
  <si>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</si>
  <si>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</si>
  <si>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</si>
  <si>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</si>
  <si>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</si>
  <si>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</si>
  <si>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</si>
  <si>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</si>
  <si>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</si>
  <si>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</si>
  <si>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</si>
  <si>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</si>
  <si>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 xml:space="preserve"> Presupuesto Anual</t>
  </si>
  <si>
    <t xml:space="preserve">Impulsar el desarrollo de la industria, el comercio y las Mipymes, facilitando su crecimiento sostenible y la generación de empleos de calidad, mediante el diseño y ejecución de políticas públicas y la regulación eficiente de las actividades productivas, propiciando la competitividad de esos sectores. </t>
  </si>
  <si>
    <t>3.5.4</t>
  </si>
  <si>
    <t>0212 - MINISTERIO DE INDUSTRIA Y COMERCIO Y MIPYMES</t>
  </si>
  <si>
    <t>01 - MINISTERIO DE INDUSTRIA, COMERCIO Y MIPYMES (MICM)</t>
  </si>
  <si>
    <t>0001 - MINISTERIO DE INDUSTRIA, COMERCIO Y MIPYMES (MICM)</t>
  </si>
  <si>
    <t>11 - Fomento y desarrollo de la productividad y competitividad del sector industrial</t>
  </si>
  <si>
    <t>Este programa se enfoca en el diseño, ejecución y seguimiento de las políticas públicas que fomentan el desarrollo del aparato productivo nacional, así como las políticas relacionadas a la instalación, desarrollo sostenible y permanencia de las empresas acogidas al régimen de zonas francas y regímenes especiales.</t>
  </si>
  <si>
    <t xml:space="preserve">Empresarios de la industria manufacturera nacional, de zonas francas y regímenes especiales. </t>
  </si>
  <si>
    <t>Fortalecimiento de capacidades a través de talleres, cursos y seminarios en temas relacionados a la productividad, la calidad, la producción sostenible, innovación e incorporación de más tecnología en las industrias; con el fin de mejorar la cualificación de los recursos humanos para avanzar hacia un proceso de desarrollo sostenible.</t>
  </si>
  <si>
    <t>Técnicos capacitados</t>
  </si>
  <si>
    <t>17 - Supervisión, regulación y fomento del comercio</t>
  </si>
  <si>
    <t>El principal objetivo de este programa es el diseño, ejecución y seguimiento de las políticas públicas relacionadas a la regulación y fomento del comercio interno, para la comercialización de productos a nivel nacional, incluyendo el control de la comercialización de los combustibles; así como el fomento del comercio exterior, orientado a facilitar el acceso y a mantener un incremento sostenido del acceso de los productos y servicios nacionales a los mercados extranjeros. También incluye las actividades concernientes a la administración, regulación y tutela de todo lo relacionado con el derecho de autor y derechos conexos en la República Dominicana, así como el desarrollo y fomento de la industria artesanal, promoviendo la educación y la formación del artesano y sus productos a nivel nacional e internacional.</t>
  </si>
  <si>
    <t>Exportadores, comerciantes, artesanos, autores, titulares de obras literarias y artísticas.</t>
  </si>
  <si>
    <t>Consiste en la asesoría con acompañamiento técnico para las micro, pequeñas y medianas empresas en materia de asociatividad, innovación, inclusión financiera, formalización, acceso a mercados, artesanía y economía digital.</t>
  </si>
  <si>
    <t>Asistencia especializada a los proyectos de emprendimiento identificados a través de capacitaciones y mentorías realizadas en los diferentes concursos que se organizan con los aliados estratégicos de las Redes Provinciales, así como asistir la dinámica y creación de nuevas redes.</t>
  </si>
  <si>
    <t>18 - Fomento y desarrollo de la pequeña y mediana empresa</t>
  </si>
  <si>
    <t>Este programa tiene como objetivo elevar la eficiencia, capacidad de inserción a los mercados y productividad de las Mipymes, mediante la formulación, aplicación y seguimiento a la ejecución de las políticas públicas, con énfasis al acceso a mercado de bienes y servicios y a los mercados financieros, locales e internacionales, la formación de capital humano, acceso a la economía digital y fomento a la sostenibilidad ambiental y el consumo y producción sostenible.</t>
  </si>
  <si>
    <t>Emprendedores y empresarios Mipymes.</t>
  </si>
  <si>
    <t>Consiste en inspeccionar y otorgar permiso de circulación a las unidades de transporte de combustibles que cumplen con las normativas vigentes establecidas para tales fines.</t>
  </si>
  <si>
    <t>Es el acompañamiento o asesoría que se brinda al sector productivo y exportador, para fortalecer las competencias nacionales en materia de prevención y defensa de controversias del Estado Dominicano; y para el aprovechamiento de los acuerdos y tratados comerciales.</t>
  </si>
  <si>
    <t>Capacitación a exportadores y potenciales exportadores con el objetivo de que fortalezcan sus capacidades en materia de exportación y aprovechamiento de los acuerdos comerciales internacionales, de los que forma parte la República Dominicana.</t>
  </si>
  <si>
    <t>Documento emitido a las empresas, naturales o jurídicas que cumplen con los parámetros establecidos en la Ley No. 187-17 sobre el "Régimen Regulatorio para el Desarrollo y Competitividad de las Micro, Pequeñas y Medianas Empresas", clasificándolas en la categoría de Mipymes. Es un requisito establecido en el Art. No. 11 del Reglamento de aplicación No. 543-12, de la Ley 340-06 sobre "Compras y Contrataciones de Bienes, Servicios, Obras y Concesiones", para registrarse como Proveedor del Estado.</t>
  </si>
  <si>
    <t>Consiste en el otorgamiento de permisos para la comercialización de combustibles líquidos, Gas Licuado de Petróleo (GLP) y Gas Natural (GN).</t>
  </si>
  <si>
    <t>Realización de operativos para evitar fraude y trasiego ilícito en el transporte de combustibles, incluye patrullaje, operativos de inspección a camiones que transportan combustibles y desechos oleosos,  y operativos de vigilancia y seguimiento de casos.</t>
  </si>
  <si>
    <t xml:space="preserve">Inspecciones aleatorias a estaciones de expendio de combustibles líquidos (gasolina y kerosene), plantas envasadoras de gas licuado de petróleo (GLP), estaciones de expendio de gas natural vehicular (GNV) y estaciones de expendio mixtas Categoría II (GNV-Combustibles líquidos) y Categoría III (GNV-GLP), para verificar el fiel cumplimiento de los trabajos y mejoras recomendados en el Análisis de Evaluación de Riesgos, conforme a los tiempos previstos en el cronograma de trabajo. </t>
  </si>
  <si>
    <t>Estaciones de expendio de combustibles inspeccionadas</t>
  </si>
  <si>
    <t>Operativos realizados</t>
  </si>
  <si>
    <t>6545-Operativos de regulación de las actividades de distribución y trasiego ilícito de combustible</t>
  </si>
  <si>
    <t>6727- Estaciones de expendio de combustibles con regulación en el cumplimiento de las normas vigentes</t>
  </si>
  <si>
    <t>6726-Establecimientos comerciales con regulación de actividades comerciales</t>
  </si>
  <si>
    <t>Operativos de inspección realizados</t>
  </si>
  <si>
    <t>Capacitaciones realizadas</t>
  </si>
  <si>
    <t>Porcentaje de cumplimiento de asistencias brindadas</t>
  </si>
  <si>
    <t>6538- Empresas reciben certificación de clasificación como Mipymes</t>
  </si>
  <si>
    <t>6542-Empresas del sector combustibles adquieren licencias de regulación en la cadena de comercialización</t>
  </si>
  <si>
    <t>6532-Técnicos de las industrias manufactureras reciben capacitación para el fortalecimiento del sector</t>
  </si>
  <si>
    <t>Consiste en un proceso integrado por varias actividades: i) como la  observación  diaria de la  información sobre  los sistemas de comercialización de bienes y servicios, con el objetivo de promover la formalidad y acercar los eslabones de la cadena de comercialización; ii) asegurar que las demás dependencias del Estado cumplan con los compromisos establecidos en términos de legislación comercial; iii) así como la notificación a las instituciones adscritas sobre los incumplimientos reglamentarios identificados</t>
  </si>
  <si>
    <t>6725- Empresas exportadoras reciben asistencia técnica en comercio exterior</t>
  </si>
  <si>
    <t>6538-Empresas reciben certificación de clasificación como Mipymes</t>
  </si>
  <si>
    <t>6537- Empresas reciben permisos para operar almacenes generales de depósitos</t>
  </si>
  <si>
    <t>6548-Mipymes reciben servicios de asistencia especializada para el desarrollo empresarial</t>
  </si>
  <si>
    <t>6547- Personas físicas reciben apoyo para el desarrollo de  emprendimientos</t>
  </si>
  <si>
    <t xml:space="preserve">Personas físicas capacitadas </t>
  </si>
  <si>
    <t>Mipymes asistidas</t>
  </si>
  <si>
    <t xml:space="preserve">Ser una institución referente nacional y regional en el diseño, formulación y ejecución de políticas, planes y programas; gestionando de manera eficiente, innovadora y transparente el fomento y regulación de los sectores de la industria, el comercio y las Mipymes, con un equipo íntegro, competente y altamente comprometido con el desarrollo del país. </t>
  </si>
  <si>
    <t>Elaborado por:</t>
  </si>
  <si>
    <t>Jennifer Jiménez Pimentel</t>
  </si>
  <si>
    <t>Giselda Feliz</t>
  </si>
  <si>
    <t>Encargada Depto. Planificación</t>
  </si>
  <si>
    <t>Encargada Depto. Programación y Evaluación Presupuestaria</t>
  </si>
  <si>
    <t>Miguel Iván Palmers</t>
  </si>
  <si>
    <t>Director de Planificación y Desarrollo</t>
  </si>
  <si>
    <t>6540- Empresas del sector productivo reciben capacitación sobre comercio exterior</t>
  </si>
  <si>
    <t>6542- Empresas del sector combustibles adquieren licencias de regulación en la cadena de comercialización</t>
  </si>
  <si>
    <t>6545- Operativos de regulación de las actividades de distribución y trasiego ilícito de combustible</t>
  </si>
  <si>
    <t>6727-Estaciones de expendio de combustibles con regulación en el cumplimiento de las normas vigentes</t>
  </si>
  <si>
    <t>7304-Unidades de transporte reguladas para la comercialización de combustible</t>
  </si>
  <si>
    <t>19-Fortalecimiento del sistema dominicano de la calidad.</t>
  </si>
  <si>
    <t>Acciones formativas desarrolladas</t>
  </si>
  <si>
    <t>6791-Instituciones públicas y privadas reciben acciones formativas para el fortalecimiento del sistema dominicano para la calidad</t>
  </si>
  <si>
    <t>Consiste en la implementación de un programa sistemático de acciones formativas y de orientación sobre la cultura para la calidad y los aspectos que conforman la infraestructura nacional de la calidad en la República Dominicana, que procura elevar las capacidades de los actores que forman parte del SIDOCAL.</t>
  </si>
  <si>
    <t xml:space="preserve">6791-Instituciones públicas y privadas reciben acciones formativas para el fortalecimiento del sistema. </t>
  </si>
  <si>
    <t>Lograr la implementación y desarrollo del Sistema Dominicano para la Calidad (SIDOCAL), con el fin de mejorar la calidad de los bienes y servicios ofrecidos por las empresas, garantizando la salud de la población y la protección del medioambiente.</t>
  </si>
  <si>
    <t>Empleados de instituciones públicas y privadas, y ciudadanía en general</t>
  </si>
  <si>
    <t>Permiso otorgado a las sociedades que deseen operar como Almacén General de Depósito organizado conforme a los apartados a) y b) del Artículo No. 264 de la Ley No. 6186, de fecha 12 de febrero de 1963, sobre Fomento Agrícola.</t>
  </si>
  <si>
    <t>I -Información Institucional</t>
  </si>
  <si>
    <t>% de permisos emitidos en función de la demanda y el cumplimiento de las normativas</t>
  </si>
  <si>
    <t>% de certificaciones otorgadas en función de la demanda y el cumplimiento de las normativas</t>
  </si>
  <si>
    <t>% de licencias otorgadas en función de la demanda y el cumplimiento de las normativas</t>
  </si>
  <si>
    <t>Unidades reguladas</t>
  </si>
  <si>
    <t>Incrementar la cobertura de estaciones de expendio de combustibles con licencias al día, de un 91% en el año 2021 a un 92% al año 2022.</t>
  </si>
  <si>
    <t xml:space="preserve"> Aumentar la tasa de crecimiento del sector de manufactura local de 3.6%, promedio anual 2017-2019, a 3.8% en el 2022.</t>
  </si>
  <si>
    <t>Incrementar la tasa de crecimiento de las asistencia técnicas a Mipymes, de 5% en el año 2021 a 7% en el año 2022.</t>
  </si>
  <si>
    <t>Incrementar la tasa de crecimiento de las Normas Dominicanas de Calidad (NORDOM), oficializadas por el CODOCA, de un 10% en el año 2019 a un 12% en el año 2022.</t>
  </si>
  <si>
    <t>6541/6725-Empresas exportadoras reciben
asistencia técnica en comercio exterior</t>
  </si>
  <si>
    <t>Columna1</t>
  </si>
  <si>
    <t>VI. Oportunidades de Mejora</t>
  </si>
  <si>
    <r>
      <t>Beneficiarios:</t>
    </r>
    <r>
      <rPr>
        <sz val="12"/>
        <color theme="1"/>
        <rFont val="Times New Roman"/>
        <family val="1"/>
      </rPr>
      <t xml:space="preserve"> </t>
    </r>
  </si>
  <si>
    <r>
      <t>Beneficiarios:</t>
    </r>
    <r>
      <rPr>
        <sz val="12"/>
        <rFont val="Times New Roman"/>
        <family val="1"/>
      </rPr>
      <t xml:space="preserve"> </t>
    </r>
  </si>
  <si>
    <t>N/A</t>
  </si>
  <si>
    <r>
      <t xml:space="preserve">VI. </t>
    </r>
    <r>
      <rPr>
        <b/>
        <sz val="11"/>
        <color theme="0"/>
        <rFont val="Times New Roman"/>
        <family val="1"/>
      </rPr>
      <t>Oportunidades de Mejora</t>
    </r>
  </si>
  <si>
    <t xml:space="preserve">Evaluar la posibilidad de tener que asumir compromisos económicos en el marco de los acuerdos firmados con diferentes organismos vinculados a la coordinación de políticas del sector industrial. </t>
  </si>
  <si>
    <t>Informe de Evaluación Semestral de las Metas Físicas - Financieras (Julio - Diciembre 2023)</t>
  </si>
  <si>
    <t xml:space="preserve">Programación Semestral </t>
  </si>
  <si>
    <t>Ejecución Semestral</t>
  </si>
  <si>
    <t>IV.II - Formulación y Ejecución Semestral de las Metas por Producto</t>
  </si>
  <si>
    <t>Programación Semestral</t>
  </si>
  <si>
    <t>Evaluar la ejecución del semestre para futura programación o reprogramación del producto.</t>
  </si>
  <si>
    <t xml:space="preserve">El producto no presenta desvíos físicos para el semestre.
Se presentó un desvío financiero de 31.91% por debajo de lo programado debido a que  para el cuarto trimestre se realizó el proceso de contratación No. MICM-CCC-CP-2023-0011 con aporte al producto, y al no disponer de fondos suficientes en las cuentas asociadas, evitar una modificación presupuestaría y reprogramación para otros trimestre, se decidió ejecutar las partidas presupuestarias a través del  Programa 01 de Actividades Centrales. </t>
  </si>
  <si>
    <t xml:space="preserve">El producto no presenta desvíos físicos para el semestre.
El producto presentó un desvío financiero de 17.44% por debajo de lo programado, debido a que se desarrollaron actividades conjuntas con instituciones adscritas y del sector privado, que permitió un ahorro del presupuesto planificado. Dentro de estas actividades se destaca el incentivo a las exportaciones pasado a PRODOMINICANA, y el acuerdo MICM - ADOEXPO este último pagado con el libramiento 19185.  En el tercer trimestre se firmó el convenio con la asociación de Deporte  Electrónico por un monto de RD$5,000,000.00.  En relación con la  Creación e implementación del sistema nacional de prevención de controversias este se realizó en coordinación con el Banco Mundial y se encuentra en revisión de los TDR correspondientes. </t>
  </si>
  <si>
    <t>El producto no presenta desvíos físicos para el semestre. 
En relación a la ejecución financiera, el producto no presentó desvíos significativos para el semestre.</t>
  </si>
  <si>
    <t>El producto no presenta desvíos físicos relevantes para el semestre.
El desvío financiero de 48.80% por debajo de lo planificado obedece a la no realización de los viajes programados para servicios de inspección en el interior, debido a que el total de las solicitudes no requirieron visitas de inspección.</t>
  </si>
  <si>
    <t xml:space="preserve">El producto presentó un desvío físico de 24% por encima de lo programado debido a que el servicio de licencias de combustibles se ofrece a demanda de la ciudadanía y su resolución depende del cumplimiento de los requisitos establecidos; durante el semestre una mayor proporción de solicitudes cumplieron con los requisitos establecidos para ser procesadas, por lo que se registró un mayor porcentaje de cumplimiento del proyectado.
Se presentó un desvío financiero de 38.76% por debajo de lo programado, debido a que este producto se ofrece a demanda de la ciudadanía según la necesidad en la ubicación geográfica especifica, las solicitudes presentadas en su mayoría no involucraron gastos de traslados (viáticos, transporte, alojamiento y combustible). En el cuarto trimestre se programó la contratación de una consultoría con aporte al producto, sin embargo, debido a que la contratación se adjudicó por un monto superior a lo planificado, específicamente por RD$ 3 millones, se decidió ejecutar el compromiso por el Programa 01 de Actividades Centrales.
</t>
  </si>
  <si>
    <t xml:space="preserve">El producto no presenta desvíos físicos para el semestre.
En relación a la ejecución financiera, el producto presentó un desvío de 25.68 % por debajo de lo programado debido a que no se han realizado algunos desembolsos pendientes de los servicios de consultoría programados. </t>
  </si>
  <si>
    <t xml:space="preserve">Con el objetivo de fortalecer el Sistema Dominicano para la Calidad (SIDOCAL) fueron impartidas 5 acciones formativas durante el período julio - diciembre 2023:  1- Curso de Fundamentos de la Metrología y el Sistema Internacional de Unidades, 2- Curso de inducción al Sistema Dominicano para la Calidad (SIDOCAL) (septiembre), 3-Curso de Inducción al Sistema Dominicano para la Calidad (SIDOCAL) en coordinación con el MINERD,  4-Conferencia magistral sobre la Acreditación como herramienta de facilitación de comercio, y 5-Conferencia magistral sobre las NORDOM UNE 0060 y UNE 0061: Industria 4.0. Sistema de gestión para la digitalización industrial; mediante las cuales fueron impactadas un total de 378 personas. </t>
  </si>
  <si>
    <t xml:space="preserve">Ejecución Semestral </t>
  </si>
  <si>
    <t xml:space="preserve">Durante el período julio - diciembre 2023 un total 6,963 emprendedores fueron capacitados, a través de diferentes programas de emprendimiento: Aprender para Emprender, Mentalidad y Cultura Emprendedora, Taller Empretec, Programa Penitenciario, Bootcamp: Emprendedores Agentes de Cambio,  Programa Desarrollo de Comunidades Emprendedoras, Taller de Pitch de Mentores, Taller Propuesta de Valor, entre otros. </t>
  </si>
  <si>
    <t>El producto presentó un desvío físico de 10.77% por debajo de lo programado debido a la disminución en la presentación de evaluaciones de riesgo por parte de los usuarios, la reducción de notificaciones para depositar documentación, ya que la mayoría de las estaciones de expendio de GLP ya habían cumplido con sus evaluaciones de riesgo, y  la reapertura de algunos proyectos previamente cerrados, lo que disminuyó la necesidad de inspecciones de verificación de confirmación de cierre.
En relación a la ejecución financiera, el producto presentó un desvío de 29.78%  por debajo de lo programado, debido en gran medida a que se contrató una compañía de inspectoría independiente,  quienes se encargan de la primera supervisión, posterior a la entrega de los resultados de la misma, la Dirección de Supervisión de Estaciones de Expendio realiza el levantamiento en la estaciones de las debilidades presentadas previamente por la compañía independiente, logrando un mayor alcance con menor presupuesto. Como medida correctiva, para el 2024 se estará planificando el presupuesto del producto en función de estos cambios.</t>
  </si>
  <si>
    <t>Con el objetivo de verificar el cumplimiento de las normativas de seguridad establecidas para la operación de las estaciones de expendio de combustibles, durante el semestre fueron inspeccionadas un total de 522 estaciones a nivel nacional, logrando un cumplimiento de un 89.23%.</t>
  </si>
  <si>
    <t xml:space="preserve">Durante los meses julio-diciembre de 2023 fueron realizadas 21 asistencias técnicas sobre comercio exterior, en temas de tratamiento arancelario, información de tratados comerciales, certificados de origen, data descargable con información de importación desde y hacia la República Dominicana y requisitos de importación y/o exportación. Logrando el 100% programado. </t>
  </si>
  <si>
    <t>Durante los meses julio - diciembre fueron realizados 3,228 operativos de patrullas, mediante los cuales fueron decomisados: 3,316 galones de Gas Licuado de Petróleo, 16,135 galones de gasoil, 4,231,382 unidades de medicamentos y sus derivados, 14,603,629 unidades de tabaco y sus derivados, 117,080 botellas de alcohol y sus derivados y 22,495 unidades de estimulante sexuales.</t>
  </si>
  <si>
    <t>Con el objetivo de asegurar la seguridad en el transporte de combustibles a nivel nacional, un total de 681 unidades que cumplieron con las normativas establecidas fueron regularizadas durante el semestre; correspondientes a: 260 cabezotes, 251 remolques/tanques/colas, 151 camiones rígidos, 16 camiones rígidos de terminal y 3 camiones rígidos de consumo propio.</t>
  </si>
  <si>
    <t xml:space="preserve">Durante el período julio - diciembre 2023 se realizaron tres (6) capacitaciones en temas relacionados al Comercio Exterior, impactando 455 funcionarios del sector productivo nacional, la sociedad civil, la academia y sectores de servicios modernos. A saber: 1- Taller “Desarrollo Estrategias De Exportación Y Acceso A Mercados Hacia La Unión Europea”, 2- segunda Edición Capacitación Servicios Basados en Conocimientos, 3- Mecanismos de prevención de conflictos inversionista-
Estado: mejores prácticas internacionales, 4- Capacitación sobre Tratado de Libre Comercio entre Estados Unidos, Centroamérica y República Dominicana (DR-CAFTA), 5- Taller: Manejo de la Carga e inspección en la Cadena de Suministro y 6- Taller: ¿Cómo Monetizar tu Talento? Edición Moda Sostenible. </t>
  </si>
  <si>
    <t>Durante los meses julio - diciembre, un total de 6,101 empresas fueron certificadas por el MICM como micro, pequeñas y medianas empresas; logrando la meta de un 100% de certificaciones otorgadas en función de la demanda y el cumplimiento de las normativas.</t>
  </si>
  <si>
    <t xml:space="preserve">Durante el semestre julio - diciembre 2023 fueron respondidas las 4 solicitudes que aplicaban para respuesta; cumpliendo con la meta del 100% de permisos emitidos en función de la demanda y el cumplimiento de las normativas.  </t>
  </si>
  <si>
    <t>Durante el período julio - septiembre se impartieron dos capacitaciones para el fortalecimiento del sector industrial, mediante las cuales fueron capacitados 60 técnicos de las industrias manufactureras locales en temas de Programa Estratégico de Industrias de Manufactura: 1-Capacitación: Curso Certificado MICM-EOI en Programa Estratégico de Industrias de Manufactura (Zona Norte) y 2- Capacitación: Curso Certificado MICM-EOI en Programa Estratégico de Industrias de Manufactura (Zona Este)</t>
  </si>
  <si>
    <t xml:space="preserve">Durante el segundo semestre del 2023 se emitieron un total de 79 permisos para la comercialización de combustibles, logrando del total de 345 solicitudes la entrega de un  74.5%  de licencias otorgadas en función de la demanda y el cumplimiento de las normativas; superando el 60% programado para el semestre. </t>
  </si>
  <si>
    <t xml:space="preserve">El producto presentó una ejecución física de 86.11% por encima de lo programado debido a que el producto de asistencias técnicas es a demanda de las Mipymes, y durante el semestre, se recibieron más solicitudes de las proyectadas.
El producto presenta un desvío de 11.84% por debajo de lo planificado, debido a los convenios fueron firmados en el periodo 2022 con los Centros de Apoyo Integral a las mipymes, se desembolsaron los recursos en ese mismo periodo. </t>
  </si>
  <si>
    <t xml:space="preserve">Presupuesto inicial </t>
  </si>
  <si>
    <t xml:space="preserve">Modificaciones </t>
  </si>
  <si>
    <t xml:space="preserve">Vigente </t>
  </si>
  <si>
    <t xml:space="preserve">Balance </t>
  </si>
  <si>
    <t xml:space="preserve">Devengado </t>
  </si>
  <si>
    <t>Dic</t>
  </si>
  <si>
    <t xml:space="preserve">junio </t>
  </si>
  <si>
    <t>a Dic</t>
  </si>
  <si>
    <t xml:space="preserve">a junio </t>
  </si>
  <si>
    <t xml:space="preserve">El producto no presenta desvíos físicos para el semestre.
El producto presenta un desvío financiero de un 154% por encima de lo programado, debido a que en el marco de los acuerdos de colaboración firmados por el MICM con los distintos organismo de coordinación de políticas del sector industrial, fueron transferidos compromisos económicos no planificados arribados en los acuerdos de colaboración, entre estos: Asociación de Industrias de Santo Domingo, ADOZONA, Universidad Central del Este, entre otros. Además, se pagó el compromiso mensual de la nómina del personal que aporta de manera directa al producto, debido a que durante el último trimestre el MICM asumió compromisos económicos </t>
  </si>
  <si>
    <t>El producto no presenta desvíos  físicos relevantes para el semestre.
El producto presentó un desvío de 43.74% por debajo de lo programado,  debido a que en la cuenta de nómina se había planificado la contratación de mayor personal con aporte al producto, sin embargo esta contratación no pudo ser materializada, además la ejecución se vio afectada por la renuncia de algunos colaboradores asociados a la ejecución del producto.</t>
  </si>
  <si>
    <t>El producto presentó un desvío de 55% por encima de lo programado, debido al aumento en la demanda del servicio de licencias para el transporte de combustible, lo que resulta en mayor regulación de unidades vehiculares. 
Se presentó un desvío financiero de 43% por debajo de lo programado debido a que la mayor carga presupuestaria del producto está asociada a la adquisición de stickers o adhesivos para la regulación de vehículos que transportan combustibles, siendo la periodicidad de adquisición de dos veces al año. En tal sentido, se pagó el proceso MICM-DAF-CM-2022-0118, quedando pendiente con compromisos para el primer trimestre del 2024 el  proceso CM-2023-0079, el cual fue adjudicado al cierre del cuarto trimestre pero no pudo ser pagado.</t>
  </si>
  <si>
    <t>El producto presentó un desvío físico de 59% por encima de lo programado debido a que con la intención de seguir contrarrestando los delitos de trasiego ilegal de combustibles y mercancías regulados por la Ley 17-19, el director general del CECCOM mantuvo la orden emanada por el Ministro de Defensa, sobre el aumento en los operativos de patrullas, allanamientos e inspecciones a camiones que transportan combustibles y mercancías, lo que provocó un aumento en la ejecución.
El producto presentó un desvío financiero de 11.76% por encima de lo programado, debido a que por las nuevas atribuciones conferidas al CECCOM en el marco de los Decretos Nos. 55 - 21 y 275 -21 para enfrentar el ilícito de productos regulados, entre estos alcohol, cigarrillos y metanol, fueron realizados mayor cantidad de operativos durante el semestre, lo que resultó en mayor ejecución de presupuesto.</t>
  </si>
  <si>
    <t xml:space="preserve">Durante el período julio - diciembre 2023, a través de la Dirección de Operativos de Supervisión de Actividades Comerciales (DOSAC), el MICM realizó un total de 225 operativos de regulación de las actividades comerciales a nivel nacional, logrando un cumplimiento de la meta programada en un 100%. Estos operativos estuvieron distribuidos de la siguiente manera:  40 en el Distrito Nacional, 10 en Santo Domingo Este, 6 en Santo Domingo Oeste, 4 en Santo Domingo Norte, 10 en La Romana, 10 San José de Ochoa, 6 en San Pedro de Macorís, 6 en Hato Mayor, 6 en El Seibo, 20 en Santiago, 10 en Puerto Plata, 16 en San Cristóbal, 8 en Dajabón y 12 en Monseñor Nouel, 6 en Sánchez Ramírez, 6 en San Juan, 6 en la provincia Duarte, 6 en Valverde, 8 La Vega, 13 Peravia y 13 Barahona. </t>
  </si>
  <si>
    <t>El producto presentó un desvío de 76.95% por encima debido a que durante el semestre fueron coordinadas capacitaciones con los directores regionales del Ministerio de Educación, lo que permitió una mayor cobertura a nivel nacional. 
Con relación a la ejecución financiera, se presentó un desvío de 43.28% por debajo de lo programado, debido a que no se han completado algunos compromisos de los procesos de contratación de servicios de capacitación asociados al producto.</t>
  </si>
  <si>
    <t>En el segundo semestre de 2023 un total de 1,930  micro, pequeñas y medianas empresas fueron asistidas técnicamente en temas de: planes de fortalecimiento institucional, gestión empresarial, estrategia de ventas, redes sociales, inventario, plan de marketing digital, ampliación de mercado, vinculación y asistencia especializada, como: Emisión Certificación en Sistemas de Gestión  empresarial, Creación de perfil de Google Negocios, Recomendación de modelo de negocio y Recomendación de figura legal para el grupo asociativo.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</si>
</sst>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4" formatCode="_(&quot;$&quot;* #,##0.00_);_(&quot;$&quot;* \(#,##0.00\);_(&quot;$&quot;* &quot;-&quot;??_);_(@_)"/>
    <numFmt numFmtId="43" formatCode="_(* #,##0.00_);_(* \(#,##0.00\);_(* &quot;-&quot;??_);_(@_)"/>
    <numFmt numFmtId="164" formatCode="dd/mm/yyyy;@"/>
    <numFmt numFmtId="165" formatCode="[$-10409]#,##0;\-#,##0"/>
    <numFmt numFmtId="166" formatCode="[$-10409]#,##0.00;\-#,##0.00"/>
    <numFmt numFmtId="167" formatCode="[$-10409]0.00%"/>
    <numFmt numFmtId="168" formatCode="_(* #,##0_);_(* \(#,##0\);_(* &quot;-&quot;??_);_(@_)"/>
    <numFmt numFmtId="169" formatCode="_-* #,##0.00\ _€_-;\-* #,##0.00\ _€_-;_-* &quot;-&quot;??\ _€_-;_-@_-"/>
    <numFmt numFmtId="177" formatCode="0.00%"/>
    <numFmt numFmtId="178" formatCode="General"/>
    <numFmt numFmtId="179" formatCode="0%"/>
    <numFmt numFmtId="180" formatCode="0"/>
  </numFmts>
  <fonts count="24">
    <font>
      <sz val="11"/>
      <color theme="1"/>
      <name val="Calibri"/>
      <family val="2"/>
      <scheme val="minor"/>
    </font>
    <font>
      <sz val="10"/>
      <name val="Arial"/>
      <family val="2"/>
    </font>
    <font>
      <sz val="11"/>
      <color rgb="FF000000"/>
      <name val="Calibri"/>
      <family val="2"/>
    </font>
    <font>
      <sz val="11"/>
      <color theme="1"/>
      <name val="Times New Roman"/>
      <family val="1"/>
    </font>
    <font>
      <b/>
      <sz val="12"/>
      <color theme="1"/>
      <name val="Times New Roman"/>
      <family val="1"/>
    </font>
    <font>
      <sz val="10"/>
      <color theme="1"/>
      <name val="Times New Roman"/>
      <family val="1"/>
    </font>
    <font>
      <b/>
      <sz val="11"/>
      <color theme="1"/>
      <name val="Times New Roman"/>
      <family val="1"/>
    </font>
    <font>
      <sz val="11"/>
      <name val="Times New Roman"/>
      <family val="1"/>
    </font>
    <font>
      <sz val="10"/>
      <name val="Times New Roman"/>
      <family val="1"/>
    </font>
    <font>
      <b/>
      <sz val="11"/>
      <name val="Times New Roman"/>
      <family val="1"/>
    </font>
    <font>
      <b/>
      <sz val="10"/>
      <color rgb="FF000000"/>
      <name val="Times New Roman"/>
      <family val="1"/>
    </font>
    <font>
      <sz val="9"/>
      <name val="Times New Roman"/>
      <family val="1"/>
    </font>
    <font>
      <sz val="9"/>
      <color theme="1"/>
      <name val="Times New Roman"/>
      <family val="1"/>
    </font>
    <font>
      <sz val="12"/>
      <color rgb="FF1673BA"/>
      <name val="Times New Roman"/>
      <family val="1"/>
    </font>
    <font>
      <b/>
      <sz val="10"/>
      <color theme="1"/>
      <name val="Times New Roman"/>
      <family val="1"/>
    </font>
    <font>
      <sz val="11"/>
      <color rgb="FFFF0000"/>
      <name val="Times New Roman"/>
      <family val="1"/>
    </font>
    <font>
      <sz val="12"/>
      <name val="Times New Roman"/>
      <family val="1"/>
    </font>
    <font>
      <sz val="12"/>
      <color theme="1"/>
      <name val="Times New Roman"/>
      <family val="1"/>
    </font>
    <font>
      <sz val="9"/>
      <color rgb="FFFF0000"/>
      <name val="Calibri"/>
      <family val="2"/>
    </font>
    <font>
      <b/>
      <sz val="16"/>
      <color theme="1"/>
      <name val="Times New Roman"/>
      <family val="1"/>
    </font>
    <font>
      <b/>
      <sz val="9"/>
      <color theme="1"/>
      <name val="Times New Roman"/>
      <family val="1"/>
    </font>
    <font>
      <sz val="9"/>
      <name val="Calibri"/>
      <family val="2"/>
    </font>
    <font>
      <b/>
      <sz val="12"/>
      <color theme="0"/>
      <name val="Times New Roman"/>
      <family val="1"/>
    </font>
    <font>
      <b/>
      <sz val="11"/>
      <color theme="0"/>
      <name val="Times New Roman"/>
      <family val="1"/>
    </font>
  </fonts>
  <fills count="13">
    <fill>
      <patternFill/>
    </fill>
    <fill>
      <patternFill patternType="gray125"/>
    </fill>
    <fill>
      <patternFill patternType="solid">
        <fgColor theme="0" tint="-0.1499900072813034"/>
        <bgColor indexed="64"/>
      </patternFill>
    </fill>
    <fill>
      <patternFill patternType="solid">
        <fgColor theme="0" tint="-0.1499900072813034"/>
        <bgColor indexed="64"/>
      </patternFill>
    </fill>
    <fill>
      <patternFill patternType="solid">
        <fgColor rgb="FFFFFF00"/>
        <bgColor indexed="64"/>
      </patternFill>
    </fill>
    <fill>
      <patternFill patternType="solid">
        <fgColor rgb="FFDCE6F1"/>
        <bgColor indexed="64"/>
      </patternFill>
    </fill>
    <fill>
      <patternFill patternType="solid">
        <fgColor theme="0"/>
        <bgColor indexed="64"/>
      </patternFill>
    </fill>
    <fill>
      <patternFill patternType="solid">
        <fgColor theme="9" tint="0.7999799847602844"/>
        <bgColor indexed="64"/>
      </patternFill>
    </fill>
    <fill>
      <patternFill patternType="solid">
        <fgColor theme="4" tint="0.39998000860214233"/>
        <bgColor indexed="64"/>
      </patternFill>
    </fill>
    <fill>
      <patternFill patternType="solid">
        <fgColor rgb="FF002060"/>
        <bgColor indexed="64"/>
      </patternFill>
    </fill>
    <fill>
      <patternFill patternType="solid">
        <fgColor theme="4" tint="-0.4999699890613556"/>
        <bgColor indexed="64"/>
      </patternFill>
    </fill>
    <fill>
      <patternFill patternType="solid">
        <fgColor theme="6" tint="0.7999799847602844"/>
        <bgColor indexed="64"/>
      </patternFill>
    </fill>
    <fill>
      <patternFill patternType="solid">
        <fgColor theme="0" tint="-0.4999699890613556"/>
        <bgColor indexed="64"/>
      </patternFill>
    </fill>
  </fills>
  <borders count="10">
    <border>
      <left/>
      <right/>
      <top/>
      <bottom/>
      <diagonal/>
    </border>
    <border>
      <left style="thin"/>
      <right style="thin"/>
      <top style="thin"/>
      <bottom style="thin"/>
    </border>
    <border>
      <left style="thin"/>
      <right style="thin"/>
      <top/>
      <bottom style="thin">
        <color theme="0" tint="-0.3499799966812134"/>
      </bottom>
    </border>
    <border>
      <left style="thin">
        <color theme="0" tint="-0.3499799966812134"/>
      </left>
      <right style="thin">
        <color theme="0" tint="-0.3499799966812134"/>
      </right>
      <top/>
      <bottom style="thin">
        <color theme="0" tint="-0.3499799966812134"/>
      </bottom>
    </border>
    <border>
      <left style="thin"/>
      <right style="thin"/>
      <top/>
      <bottom/>
    </border>
    <border>
      <left style="thin">
        <color theme="0" tint="-0.3499799966812134"/>
      </left>
      <right style="thin">
        <color theme="0" tint="-0.3499799966812134"/>
      </right>
      <top/>
      <bottom/>
    </border>
    <border>
      <left style="thin"/>
      <right/>
      <top style="thin"/>
      <bottom style="thin"/>
    </border>
    <border>
      <left/>
      <right/>
      <top style="thin"/>
      <bottom/>
    </border>
    <border>
      <left/>
      <right/>
      <top style="thin"/>
      <bottom style="thin"/>
    </border>
    <border>
      <left/>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2" fillId="0" borderId="0">
      <alignment/>
      <protection/>
    </xf>
    <xf numFmtId="44" fontId="0" fillId="0" borderId="0" applyFont="0" applyFill="0" applyBorder="0" applyAlignment="0" applyProtection="0"/>
  </cellStyleXfs>
  <cellXfs count="140">
    <xf numFmtId="0" fontId="0" fillId="0" borderId="0" xfId="0"/>
    <xf numFmtId="0" fontId="3" fillId="0" borderId="0" xfId="0" applyFont="1" applyProtection="1">
      <protection locked="0"/>
    </xf>
    <xf numFmtId="0" fontId="3" fillId="0" borderId="0" xfId="0" applyFont="1"/>
    <xf numFmtId="0" fontId="6" fillId="0" borderId="1" xfId="0" applyFont="1" applyBorder="1"/>
    <xf numFmtId="0" fontId="7" fillId="0" borderId="0" xfId="0" applyFont="1" applyProtection="1">
      <protection locked="0"/>
    </xf>
    <xf numFmtId="0" fontId="8" fillId="0" borderId="0" xfId="0" applyFont="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0" borderId="1" xfId="0" applyFont="1" applyBorder="1" applyAlignment="1">
      <alignment vertical="center" wrapText="1"/>
    </xf>
    <xf numFmtId="4" fontId="3" fillId="0" borderId="0" xfId="0" applyNumberFormat="1" applyFont="1"/>
    <xf numFmtId="0" fontId="3" fillId="0" borderId="1" xfId="0" applyFont="1" applyBorder="1"/>
    <xf numFmtId="0" fontId="10" fillId="3" borderId="2" xfId="0" applyFont="1" applyFill="1" applyBorder="1" applyAlignment="1">
      <alignment horizontal="center" vertical="center" wrapText="1" readingOrder="1"/>
    </xf>
    <xf numFmtId="0" fontId="11" fillId="0" borderId="1" xfId="0" applyFont="1" applyBorder="1" applyAlignment="1" applyProtection="1">
      <alignment horizontal="center" vertical="center" wrapText="1"/>
      <protection locked="0"/>
    </xf>
    <xf numFmtId="9" fontId="11" fillId="0" borderId="1" xfId="21" applyFont="1" applyFill="1" applyBorder="1" applyAlignment="1" applyProtection="1">
      <alignment horizontal="center" vertical="center" wrapText="1" readingOrder="1"/>
      <protection locked="0"/>
    </xf>
    <xf numFmtId="43" fontId="12" fillId="0" borderId="0" xfId="20" applyFont="1" applyFill="1" applyAlignment="1" applyProtection="1">
      <alignment horizontal="center" vertical="center" wrapText="1" readingOrder="1"/>
      <protection locked="0"/>
    </xf>
    <xf numFmtId="43" fontId="7" fillId="0" borderId="0" xfId="20" applyFont="1" applyBorder="1"/>
    <xf numFmtId="0" fontId="7" fillId="0" borderId="0" xfId="0" applyFont="1"/>
    <xf numFmtId="0" fontId="13" fillId="0" borderId="0" xfId="0" applyFont="1"/>
    <xf numFmtId="39" fontId="7" fillId="0" borderId="0" xfId="20" applyNumberFormat="1" applyFont="1" applyFill="1" applyBorder="1" applyAlignment="1" applyProtection="1">
      <alignment vertical="center" readingOrder="1"/>
      <protection locked="0"/>
    </xf>
    <xf numFmtId="0" fontId="14" fillId="3" borderId="1" xfId="0" applyFont="1" applyFill="1" applyBorder="1" applyAlignment="1">
      <alignment horizontal="center" vertical="center" wrapText="1" readingOrder="1"/>
    </xf>
    <xf numFmtId="0" fontId="14" fillId="3" borderId="3" xfId="0" applyFont="1" applyFill="1" applyBorder="1" applyAlignment="1">
      <alignment horizontal="center" vertical="center" wrapText="1" readingOrder="1"/>
    </xf>
    <xf numFmtId="9" fontId="11" fillId="0" borderId="1" xfId="21" applyFont="1" applyFill="1" applyBorder="1" applyAlignment="1" applyProtection="1">
      <alignment horizontal="center" vertical="center" wrapText="1"/>
      <protection locked="0"/>
    </xf>
    <xf numFmtId="9" fontId="11" fillId="0" borderId="1" xfId="21" applyFont="1" applyFill="1" applyBorder="1" applyAlignment="1">
      <alignment horizontal="center" vertical="center" wrapText="1"/>
    </xf>
    <xf numFmtId="10" fontId="11" fillId="0" borderId="1" xfId="21" applyNumberFormat="1" applyFont="1" applyFill="1" applyBorder="1" applyAlignment="1" applyProtection="1">
      <alignment horizontal="center" vertical="center" wrapText="1" readingOrder="1"/>
      <protection locked="0"/>
    </xf>
    <xf numFmtId="43" fontId="12" fillId="0" borderId="4" xfId="20" applyFont="1" applyFill="1" applyBorder="1" applyAlignment="1" applyProtection="1">
      <alignment horizontal="center" vertical="center" wrapText="1"/>
      <protection locked="0"/>
    </xf>
    <xf numFmtId="43" fontId="7" fillId="0" borderId="0" xfId="20" applyFont="1" applyFill="1"/>
    <xf numFmtId="43" fontId="8" fillId="0" borderId="0" xfId="20" applyFont="1" applyFill="1" applyBorder="1" applyAlignment="1">
      <alignment horizontal="center" vertical="center"/>
    </xf>
    <xf numFmtId="165" fontId="11" fillId="0" borderId="1" xfId="0" applyNumberFormat="1" applyFont="1" applyBorder="1" applyAlignment="1" applyProtection="1">
      <alignment horizontal="center" vertical="center" wrapText="1"/>
      <protection locked="0"/>
    </xf>
    <xf numFmtId="4" fontId="15" fillId="4" borderId="0" xfId="0" applyNumberFormat="1" applyFont="1" applyFill="1"/>
    <xf numFmtId="4" fontId="15" fillId="0" borderId="0" xfId="0" applyNumberFormat="1" applyFont="1"/>
    <xf numFmtId="43" fontId="7" fillId="0" borderId="0" xfId="20" applyFont="1" applyFill="1" applyAlignment="1">
      <alignment horizontal="center" vertical="center"/>
    </xf>
    <xf numFmtId="0" fontId="7" fillId="0" borderId="0" xfId="0" applyFont="1" applyAlignment="1">
      <alignment horizontal="left" vertical="center"/>
    </xf>
    <xf numFmtId="43" fontId="11" fillId="0" borderId="0" xfId="20" applyFont="1" applyFill="1" applyAlignment="1" applyProtection="1">
      <alignment horizontal="center" vertical="center" wrapText="1" readingOrder="1"/>
      <protection locked="0"/>
    </xf>
    <xf numFmtId="9" fontId="3" fillId="0" borderId="0" xfId="21" applyFont="1"/>
    <xf numFmtId="9" fontId="3" fillId="0" borderId="0" xfId="21" applyFont="1" applyFill="1"/>
    <xf numFmtId="0" fontId="13" fillId="0" borderId="0" xfId="0" applyFont="1" applyAlignment="1">
      <alignment horizontal="left" wrapText="1"/>
    </xf>
    <xf numFmtId="0" fontId="4" fillId="0" borderId="1" xfId="0" applyFont="1" applyBorder="1" applyAlignment="1">
      <alignment vertical="center" wrapText="1"/>
    </xf>
    <xf numFmtId="0" fontId="17" fillId="0" borderId="1" xfId="0" applyFont="1" applyBorder="1"/>
    <xf numFmtId="0" fontId="4" fillId="3" borderId="1" xfId="0" applyFont="1" applyFill="1" applyBorder="1" applyAlignment="1">
      <alignment horizontal="center" vertical="center" wrapText="1" readingOrder="1"/>
    </xf>
    <xf numFmtId="0" fontId="4" fillId="3" borderId="3" xfId="0" applyFont="1" applyFill="1" applyBorder="1" applyAlignment="1">
      <alignment horizontal="center" vertical="center" wrapText="1" readingOrder="1"/>
    </xf>
    <xf numFmtId="43" fontId="12" fillId="0" borderId="5" xfId="20" applyFont="1" applyFill="1" applyBorder="1" applyAlignment="1" applyProtection="1">
      <alignment horizontal="center" vertical="center" wrapText="1" readingOrder="1"/>
      <protection locked="0"/>
    </xf>
    <xf numFmtId="43" fontId="7" fillId="0" borderId="0" xfId="20" applyFont="1"/>
    <xf numFmtId="0" fontId="9" fillId="0" borderId="0" xfId="0" applyFont="1" applyAlignment="1">
      <alignment vertical="center" readingOrder="1"/>
    </xf>
    <xf numFmtId="0" fontId="7" fillId="0" borderId="0" xfId="0" applyFont="1" applyAlignment="1">
      <alignment vertical="center" readingOrder="1"/>
    </xf>
    <xf numFmtId="0" fontId="9" fillId="0" borderId="0" xfId="0" applyFont="1" applyAlignment="1">
      <alignment horizontal="center" vertical="center" readingOrder="1"/>
    </xf>
    <xf numFmtId="3" fontId="11" fillId="0" borderId="1" xfId="0" applyNumberFormat="1" applyFont="1" applyBorder="1" applyAlignment="1" applyProtection="1">
      <alignment horizontal="center" vertical="center" wrapText="1"/>
      <protection locked="0"/>
    </xf>
    <xf numFmtId="44" fontId="3" fillId="0" borderId="0" xfId="23" applyFont="1"/>
    <xf numFmtId="44" fontId="3" fillId="0" borderId="0" xfId="0" applyNumberFormat="1" applyFont="1"/>
    <xf numFmtId="0" fontId="9" fillId="2" borderId="1" xfId="0" applyFont="1" applyFill="1" applyBorder="1" applyAlignment="1">
      <alignment horizontal="center" vertical="center" wrapText="1" readingOrder="1"/>
    </xf>
    <xf numFmtId="165" fontId="12" fillId="0" borderId="1" xfId="0" applyNumberFormat="1" applyFont="1" applyBorder="1" applyAlignment="1" applyProtection="1">
      <alignment horizontal="center" vertical="center" wrapText="1" readingOrder="1"/>
      <protection locked="0"/>
    </xf>
    <xf numFmtId="4" fontId="0" fillId="0" borderId="0" xfId="0" applyNumberFormat="1"/>
    <xf numFmtId="14" fontId="3" fillId="0" borderId="0" xfId="0" applyNumberFormat="1" applyFont="1" applyAlignment="1">
      <alignment horizontal="center" vertical="center"/>
    </xf>
    <xf numFmtId="39" fontId="7" fillId="0" borderId="0" xfId="20" applyNumberFormat="1" applyFont="1" applyFill="1" applyBorder="1" applyAlignment="1" applyProtection="1">
      <alignment horizontal="center" vertical="center" wrapText="1" readingOrder="1"/>
      <protection locked="0"/>
    </xf>
    <xf numFmtId="4" fontId="0" fillId="0" borderId="0" xfId="0" applyNumberFormat="1" applyAlignment="1">
      <alignment horizontal="center"/>
    </xf>
    <xf numFmtId="43" fontId="18" fillId="0" borderId="0" xfId="20" applyFont="1" applyAlignment="1">
      <alignment horizontal="right"/>
    </xf>
    <xf numFmtId="169" fontId="7" fillId="0" borderId="0" xfId="0" applyNumberFormat="1" applyFont="1"/>
    <xf numFmtId="0" fontId="12" fillId="0" borderId="1" xfId="0" applyFont="1" applyBorder="1" applyAlignment="1" applyProtection="1">
      <alignment vertical="center" wrapText="1"/>
      <protection locked="0"/>
    </xf>
    <xf numFmtId="0" fontId="12" fillId="0" borderId="1" xfId="0" applyFont="1" applyBorder="1" applyAlignment="1" applyProtection="1">
      <alignment horizontal="center" vertical="center" wrapText="1"/>
      <protection locked="0"/>
    </xf>
    <xf numFmtId="9" fontId="12" fillId="0" borderId="1" xfId="21" applyFont="1" applyFill="1" applyBorder="1" applyAlignment="1" applyProtection="1">
      <alignment horizontal="center" vertical="center" wrapText="1" readingOrder="1"/>
      <protection locked="0"/>
    </xf>
    <xf numFmtId="0" fontId="12" fillId="0" borderId="1" xfId="0" applyFont="1" applyBorder="1" applyAlignment="1" applyProtection="1">
      <alignment horizontal="left" vertical="center" wrapText="1"/>
      <protection locked="0"/>
    </xf>
    <xf numFmtId="9" fontId="12" fillId="0" borderId="1" xfId="21" applyFont="1" applyFill="1" applyBorder="1" applyAlignment="1" applyProtection="1">
      <alignment horizontal="center" vertical="center" wrapText="1"/>
      <protection locked="0"/>
    </xf>
    <xf numFmtId="0" fontId="12" fillId="0" borderId="1" xfId="0" applyFont="1" applyBorder="1" applyAlignment="1">
      <alignment vertical="center" wrapText="1"/>
    </xf>
    <xf numFmtId="165" fontId="12" fillId="0" borderId="1" xfId="0" applyNumberFormat="1" applyFont="1" applyBorder="1" applyAlignment="1" applyProtection="1">
      <alignment horizontal="center" vertical="center" wrapText="1"/>
      <protection locked="0"/>
    </xf>
    <xf numFmtId="168" fontId="12" fillId="0" borderId="1" xfId="20" applyNumberFormat="1" applyFont="1" applyBorder="1" applyAlignment="1" applyProtection="1">
      <alignment vertical="center" wrapText="1"/>
      <protection locked="0"/>
    </xf>
    <xf numFmtId="0" fontId="20" fillId="5" borderId="1" xfId="0" applyFont="1" applyFill="1" applyBorder="1" applyAlignment="1">
      <alignment horizontal="center" vertical="center" wrapText="1"/>
    </xf>
    <xf numFmtId="0" fontId="19" fillId="6" borderId="1" xfId="0" applyFont="1" applyFill="1" applyBorder="1" applyAlignment="1">
      <alignment vertical="top"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pplyProtection="1">
      <alignment vertical="center" wrapText="1"/>
      <protection locked="0"/>
    </xf>
    <xf numFmtId="0" fontId="4" fillId="0" borderId="1" xfId="0" applyFont="1" applyBorder="1" applyAlignment="1">
      <alignment vertical="center"/>
    </xf>
    <xf numFmtId="0" fontId="4" fillId="0" borderId="1" xfId="0" applyFont="1" applyBorder="1" applyAlignment="1" applyProtection="1">
      <alignment vertical="center" wrapText="1"/>
      <protection locked="0"/>
    </xf>
    <xf numFmtId="0" fontId="3" fillId="0" borderId="0" xfId="0" applyFont="1" applyAlignment="1">
      <alignment vertical="center" readingOrder="1"/>
    </xf>
    <xf numFmtId="0" fontId="6" fillId="0" borderId="0" xfId="0" applyFont="1" applyAlignment="1">
      <alignment vertical="center" readingOrder="1"/>
    </xf>
    <xf numFmtId="165" fontId="11" fillId="0" borderId="1" xfId="0" applyNumberFormat="1" applyFont="1" applyBorder="1" applyAlignment="1" applyProtection="1">
      <alignment horizontal="center" vertical="center" wrapText="1" readingOrder="1"/>
      <protection locked="0"/>
    </xf>
    <xf numFmtId="43" fontId="11" fillId="0" borderId="1" xfId="20" applyFont="1" applyFill="1" applyBorder="1" applyAlignment="1" applyProtection="1">
      <alignment horizontal="center" vertical="center" wrapText="1" readingOrder="1"/>
      <protection locked="0"/>
    </xf>
    <xf numFmtId="9" fontId="11" fillId="0" borderId="6" xfId="21" applyFont="1" applyFill="1" applyBorder="1" applyAlignment="1" applyProtection="1">
      <alignment horizontal="center" vertical="center" wrapText="1"/>
      <protection locked="0"/>
    </xf>
    <xf numFmtId="43" fontId="21" fillId="0" borderId="1" xfId="20" applyFont="1" applyBorder="1" applyAlignment="1">
      <alignment horizontal="right" vertical="center"/>
    </xf>
    <xf numFmtId="43" fontId="11" fillId="0" borderId="1" xfId="20" applyFont="1" applyFill="1" applyBorder="1" applyAlignment="1">
      <alignment horizontal="center" vertical="center" wrapText="1"/>
    </xf>
    <xf numFmtId="9" fontId="11" fillId="0" borderId="6" xfId="21" applyFont="1" applyFill="1" applyBorder="1" applyAlignment="1">
      <alignment horizontal="center" vertical="center"/>
    </xf>
    <xf numFmtId="0" fontId="11" fillId="0" borderId="6" xfId="0" applyFont="1" applyBorder="1" applyAlignment="1" applyProtection="1">
      <alignment horizontal="center" vertical="center" wrapText="1"/>
      <protection locked="0"/>
    </xf>
    <xf numFmtId="3" fontId="11" fillId="0" borderId="6" xfId="0" applyNumberFormat="1" applyFont="1" applyBorder="1" applyAlignment="1" applyProtection="1">
      <alignment horizontal="center" vertical="center" wrapText="1"/>
      <protection locked="0"/>
    </xf>
    <xf numFmtId="165" fontId="11" fillId="0" borderId="6" xfId="0" applyNumberFormat="1" applyFont="1" applyBorder="1" applyAlignment="1" applyProtection="1">
      <alignment horizontal="center" vertical="center" wrapText="1"/>
      <protection locked="0"/>
    </xf>
    <xf numFmtId="166" fontId="11" fillId="0" borderId="1" xfId="0" applyNumberFormat="1" applyFont="1" applyBorder="1" applyAlignment="1" applyProtection="1">
      <alignment horizontal="center" vertical="center" wrapText="1" readingOrder="1"/>
      <protection locked="0"/>
    </xf>
    <xf numFmtId="168" fontId="11" fillId="0" borderId="6" xfId="20" applyNumberFormat="1" applyFont="1" applyFill="1" applyBorder="1" applyAlignment="1">
      <alignment vertical="center"/>
    </xf>
    <xf numFmtId="167" fontId="11" fillId="0" borderId="1" xfId="0" applyNumberFormat="1" applyFont="1" applyBorder="1" applyAlignment="1" applyProtection="1">
      <alignment horizontal="center" vertical="center" wrapText="1" readingOrder="1"/>
      <protection locked="0"/>
    </xf>
    <xf numFmtId="168" fontId="11" fillId="0" borderId="6" xfId="20" applyNumberFormat="1" applyFont="1" applyFill="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vertical="center" wrapText="1"/>
    </xf>
    <xf numFmtId="43" fontId="21" fillId="0" borderId="1" xfId="20" applyFont="1" applyFill="1" applyBorder="1" applyAlignment="1">
      <alignment horizontal="right" vertical="center"/>
    </xf>
    <xf numFmtId="0" fontId="9" fillId="0" borderId="1" xfId="0" applyFont="1" applyBorder="1" applyAlignment="1" applyProtection="1">
      <alignment vertical="center" wrapText="1"/>
      <protection locked="0"/>
    </xf>
    <xf numFmtId="43" fontId="11" fillId="0" borderId="1" xfId="20" applyFont="1" applyFill="1" applyBorder="1" applyAlignment="1" applyProtection="1">
      <alignment horizontal="center" vertical="center" wrapText="1"/>
      <protection locked="0"/>
    </xf>
    <xf numFmtId="166" fontId="11" fillId="0" borderId="1" xfId="0" applyNumberFormat="1" applyFont="1" applyBorder="1" applyAlignment="1" applyProtection="1">
      <alignment horizontal="center" vertical="center" wrapText="1"/>
      <protection locked="0"/>
    </xf>
    <xf numFmtId="1" fontId="11" fillId="0" borderId="1" xfId="21" applyNumberFormat="1" applyFont="1" applyFill="1" applyBorder="1" applyAlignment="1" applyProtection="1">
      <alignment horizontal="center" vertical="center" wrapText="1" readingOrder="1"/>
      <protection locked="0"/>
    </xf>
    <xf numFmtId="0" fontId="3" fillId="0" borderId="0" xfId="0" applyFont="1" applyAlignment="1">
      <alignment wrapText="1"/>
    </xf>
    <xf numFmtId="0" fontId="7" fillId="0" borderId="0" xfId="0" applyFont="1" applyAlignment="1">
      <alignment wrapText="1"/>
    </xf>
    <xf numFmtId="4" fontId="6" fillId="0" borderId="0" xfId="0" applyNumberFormat="1" applyFont="1"/>
    <xf numFmtId="4" fontId="6" fillId="7" borderId="0" xfId="0" applyNumberFormat="1" applyFont="1" applyFill="1"/>
    <xf numFmtId="0" fontId="3" fillId="0" borderId="0" xfId="0" applyFont="1" applyAlignment="1">
      <alignment horizontal="center" vertical="center" readingOrder="1"/>
    </xf>
    <xf numFmtId="0" fontId="6" fillId="0" borderId="0" xfId="0" applyFont="1" applyAlignment="1">
      <alignment horizontal="center" vertical="center" readingOrder="1"/>
    </xf>
    <xf numFmtId="0" fontId="4" fillId="8" borderId="1" xfId="0" applyFont="1" applyFill="1" applyBorder="1" applyAlignment="1">
      <alignment horizontal="left" vertical="center" wrapText="1"/>
    </xf>
    <xf numFmtId="0" fontId="3" fillId="0" borderId="1" xfId="0" applyFont="1" applyBorder="1" applyAlignment="1" applyProtection="1">
      <alignment horizontal="left" vertical="center" wrapText="1"/>
      <protection locked="0"/>
    </xf>
    <xf numFmtId="0" fontId="3" fillId="0" borderId="7" xfId="0" applyFont="1" applyBorder="1" applyAlignment="1" applyProtection="1">
      <alignment horizontal="center" vertical="center" wrapText="1"/>
      <protection locked="0"/>
    </xf>
    <xf numFmtId="0" fontId="4" fillId="8" borderId="1" xfId="0" applyFont="1" applyFill="1" applyBorder="1" applyAlignment="1">
      <alignment horizontal="left" vertical="center"/>
    </xf>
    <xf numFmtId="0" fontId="16" fillId="0" borderId="1"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22" fillId="9" borderId="1" xfId="0" applyFont="1" applyFill="1" applyBorder="1" applyAlignment="1">
      <alignment horizontal="left" vertical="center"/>
    </xf>
    <xf numFmtId="0" fontId="4" fillId="3" borderId="1" xfId="0" applyFont="1" applyFill="1" applyBorder="1" applyAlignment="1">
      <alignment horizontal="center" vertical="center" wrapText="1" readingOrder="1"/>
    </xf>
    <xf numFmtId="0" fontId="17" fillId="2" borderId="1" xfId="0" applyFont="1" applyFill="1" applyBorder="1" applyAlignment="1">
      <alignment vertical="top" wrapText="1"/>
    </xf>
    <xf numFmtId="0" fontId="22" fillId="10" borderId="1" xfId="0" applyFont="1" applyFill="1" applyBorder="1" applyAlignment="1">
      <alignment horizontal="left" vertical="center"/>
    </xf>
    <xf numFmtId="0" fontId="4" fillId="2" borderId="1" xfId="0" applyFont="1" applyFill="1" applyBorder="1" applyAlignment="1">
      <alignment horizontal="center" vertical="center" wrapText="1" readingOrder="1"/>
    </xf>
    <xf numFmtId="39" fontId="16" fillId="0" borderId="1" xfId="20" applyNumberFormat="1" applyFont="1" applyFill="1" applyBorder="1" applyAlignment="1" applyProtection="1">
      <alignment horizontal="center" vertical="center" wrapText="1" readingOrder="1"/>
      <protection locked="0"/>
    </xf>
    <xf numFmtId="4" fontId="16" fillId="0" borderId="1" xfId="0" applyNumberFormat="1" applyFont="1" applyBorder="1" applyAlignment="1">
      <alignment horizontal="center" vertical="center" wrapText="1" readingOrder="1"/>
    </xf>
    <xf numFmtId="10" fontId="16" fillId="0" borderId="1" xfId="21" applyNumberFormat="1" applyFont="1" applyFill="1" applyBorder="1" applyAlignment="1" applyProtection="1">
      <alignment horizontal="center" vertical="center" wrapText="1" readingOrder="1"/>
      <protection/>
    </xf>
    <xf numFmtId="0" fontId="7" fillId="0" borderId="1" xfId="0" applyFont="1" applyBorder="1" applyAlignment="1" applyProtection="1">
      <alignment horizontal="left" vertical="center" wrapText="1"/>
      <protection locked="0"/>
    </xf>
    <xf numFmtId="0" fontId="22" fillId="9" borderId="1" xfId="0" applyFont="1" applyFill="1" applyBorder="1" applyAlignment="1">
      <alignment horizontal="center" vertical="center"/>
    </xf>
    <xf numFmtId="0" fontId="6" fillId="3" borderId="1" xfId="0" applyFont="1" applyFill="1" applyBorder="1" applyAlignment="1">
      <alignment horizontal="center" vertical="center" wrapText="1" readingOrder="1"/>
    </xf>
    <xf numFmtId="0" fontId="3" fillId="2" borderId="1" xfId="0" applyFont="1" applyFill="1" applyBorder="1" applyAlignment="1">
      <alignment vertical="top" wrapText="1"/>
    </xf>
    <xf numFmtId="0" fontId="6" fillId="2" borderId="1" xfId="0" applyFont="1" applyFill="1" applyBorder="1" applyAlignment="1">
      <alignment horizontal="center" vertical="center" wrapText="1" readingOrder="1"/>
    </xf>
    <xf numFmtId="39" fontId="7" fillId="0" borderId="1" xfId="20" applyNumberFormat="1" applyFont="1" applyFill="1" applyBorder="1" applyAlignment="1" applyProtection="1">
      <alignment horizontal="center" vertical="center" wrapText="1" readingOrder="1"/>
      <protection locked="0"/>
    </xf>
    <xf numFmtId="10" fontId="7" fillId="11" borderId="1" xfId="21" applyNumberFormat="1" applyFont="1" applyFill="1" applyBorder="1" applyAlignment="1" applyProtection="1">
      <alignment horizontal="center" vertical="center" wrapText="1" readingOrder="1"/>
      <protection/>
    </xf>
    <xf numFmtId="0" fontId="13" fillId="0" borderId="0" xfId="0" applyFont="1" applyAlignment="1">
      <alignment horizontal="left" wrapText="1"/>
    </xf>
    <xf numFmtId="0" fontId="7" fillId="0" borderId="6"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22" fillId="10" borderId="1" xfId="0" applyFont="1" applyFill="1" applyBorder="1" applyAlignment="1">
      <alignment horizontal="center" vertical="center"/>
    </xf>
    <xf numFmtId="4" fontId="3" fillId="0" borderId="1" xfId="0" applyNumberFormat="1" applyFont="1" applyBorder="1" applyAlignment="1" applyProtection="1">
      <alignment horizontal="left" vertical="center" wrapText="1"/>
      <protection locked="0"/>
    </xf>
    <xf numFmtId="10" fontId="7" fillId="0" borderId="1" xfId="21" applyNumberFormat="1" applyFont="1" applyFill="1" applyBorder="1" applyAlignment="1" applyProtection="1">
      <alignment horizontal="center" vertical="center" wrapText="1" readingOrder="1"/>
      <protection/>
    </xf>
    <xf numFmtId="0" fontId="8" fillId="0" borderId="1" xfId="0" applyFont="1" applyBorder="1" applyAlignment="1">
      <alignment horizontal="left" vertical="center" wrapText="1"/>
    </xf>
    <xf numFmtId="0" fontId="3" fillId="0" borderId="1" xfId="0" applyFont="1" applyBorder="1" applyAlignment="1">
      <alignment horizontal="center"/>
    </xf>
    <xf numFmtId="0" fontId="3" fillId="12" borderId="1" xfId="0" applyFont="1" applyFill="1" applyBorder="1" applyAlignment="1">
      <alignment horizontal="center"/>
    </xf>
    <xf numFmtId="49" fontId="5" fillId="0" borderId="1" xfId="0" applyNumberFormat="1" applyFont="1" applyBorder="1" applyAlignment="1" applyProtection="1" quotePrefix="1">
      <alignment horizontal="left" vertical="center" wrapText="1"/>
      <protection locked="0"/>
    </xf>
    <xf numFmtId="0" fontId="19" fillId="6" borderId="1" xfId="0" applyFont="1" applyFill="1" applyBorder="1" applyAlignment="1">
      <alignment horizontal="center" vertical="top" wrapText="1"/>
    </xf>
    <xf numFmtId="0" fontId="4" fillId="0" borderId="1" xfId="0" applyFont="1" applyBorder="1" applyAlignment="1">
      <alignment horizontal="center" vertical="center" wrapText="1"/>
    </xf>
    <xf numFmtId="0" fontId="20" fillId="5"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7" fillId="0" borderId="1" xfId="0" applyFont="1" applyBorder="1" applyAlignment="1" applyProtection="1">
      <alignment horizontal="left" vertical="center"/>
      <protection locked="0"/>
    </xf>
  </cellXfs>
  <cellStyles count="10">
    <cellStyle name="Normal" xfId="0"/>
    <cellStyle name="Percent" xfId="15"/>
    <cellStyle name="Currency" xfId="16"/>
    <cellStyle name="Currency [0]" xfId="17"/>
    <cellStyle name="Comma" xfId="18"/>
    <cellStyle name="Comma [0]" xfId="19"/>
    <cellStyle name="Millares" xfId="20"/>
    <cellStyle name="Porcentaje" xfId="21"/>
    <cellStyle name="Normal 2" xfId="22"/>
    <cellStyle name="Moneda" xfId="23"/>
  </cellStyles>
  <dxfs count="64">
    <dxf>
      <font>
        <b val="0"/>
        <i val="0"/>
        <u val="none"/>
        <strike val="0"/>
        <sz val="9"/>
        <name val="Times New Roman"/>
        <family val="1"/>
        <color theme="1"/>
        <condense val="0"/>
        <extend val="0"/>
      </font>
      <fill>
        <patternFill patternType="none"/>
      </fill>
      <alignment horizontal="center" vertical="center" textRotation="0" wrapText="1" shrinkToFit="1" readingOrder="1"/>
      <border>
        <left style="thin"/>
        <right style="thin">
          <color theme="0" tint="-0.3499799966812134"/>
        </right>
        <top/>
        <bottom/>
      </border>
      <protection hidden="1" locked="0"/>
    </dxf>
    <dxf>
      <font>
        <b val="0"/>
        <i val="0"/>
        <u val="none"/>
        <strike val="0"/>
        <sz val="9"/>
        <name val="Times New Roman"/>
        <family val="1"/>
        <color auto="1"/>
        <condense val="0"/>
        <extend val="0"/>
      </font>
      <numFmt numFmtId="167" formatCode="[$-10409]0.00%"/>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numFmt numFmtId="177" formatCode="0.00%"/>
      <fill>
        <patternFill patternType="none"/>
      </fill>
      <alignment horizontal="center" vertical="center" textRotation="0" wrapText="1" shrinkToFit="1" readingOrder="1"/>
      <border>
        <left style="thin"/>
        <right style="thin"/>
      </border>
      <protection hidden="1" locked="0"/>
    </dxf>
    <dxf>
      <font>
        <b/>
        <i val="0"/>
        <u val="none"/>
        <strike val="0"/>
        <sz val="9"/>
        <name val="Times New Roman"/>
        <family val="1"/>
        <color auto="1"/>
        <condense val="0"/>
        <extend val="0"/>
      </font>
      <numFmt numFmtId="166" formatCode="[$-10409]#,##0.00;\-#,##0.00"/>
      <fill>
        <patternFill patternType="none"/>
      </fill>
      <alignment horizontal="right" vertical="center" textRotation="0" wrapText="1" shrinkToFit="1" readingOrder="0"/>
      <border>
        <left style="thin"/>
        <right style="thin"/>
        <top style="thin"/>
        <bottom style="thin"/>
        <vertical/>
        <horizontal/>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vertical/>
        <horizontal/>
      </border>
      <protection hidden="1" locked="0"/>
    </dxf>
    <dxf>
      <font>
        <b val="0"/>
        <i val="0"/>
        <u val="none"/>
        <strike val="0"/>
        <sz val="9"/>
        <name val="Times New Roman"/>
        <family val="1"/>
        <color auto="1"/>
        <condense val="0"/>
        <extend val="0"/>
      </font>
      <fill>
        <patternFill patternType="none"/>
      </fill>
      <alignment horizontal="right" vertical="center" textRotation="0" wrapText="1" shrinkToFit="1" readingOrder="0"/>
      <border>
        <left style="thin"/>
        <right style="thin"/>
        <top style="thin"/>
        <bottom style="thin"/>
        <vertical/>
        <horizontal/>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top style="thin"/>
        <bottom style="thin"/>
        <vertical/>
        <horizontal/>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theme="1"/>
        <condense val="0"/>
        <extend val="0"/>
      </font>
      <numFmt numFmtId="168" formatCode="_(* #,##0_);_(* \(#,##0\);_(* &quot;-&quot;??_);_(@_)"/>
      <fill>
        <patternFill patternType="none"/>
      </fill>
      <alignment horizontal="general" vertical="center" textRotation="0" wrapText="1" shrinkToFit="1" readingOrder="0"/>
      <border>
        <left style="thin"/>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left"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1"/>
      <border>
        <left style="thin">
          <color theme="0" tint="-0.3499799966812134"/>
        </left>
        <right style="thin">
          <color theme="0" tint="-0.3499799966812134"/>
        </right>
        <top/>
        <bottom/>
      </border>
      <protection hidden="1" locked="0"/>
    </dxf>
    <dxf>
      <border>
        <bottom style="thin">
          <color theme="0" tint="-0.3499799966812134"/>
        </bottom>
      </border>
    </dxf>
    <dxf>
      <font>
        <b/>
        <i val="0"/>
        <u val="none"/>
        <strike val="0"/>
        <sz val="12"/>
        <name val="Times New Roman"/>
        <family val="1"/>
        <color theme="1"/>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numFmt numFmtId="167" formatCode="[$-10409]0.00%"/>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numFmt numFmtId="177" formatCode="0.0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8" formatCode="_(* #,##0_);_(* \(#,##0\);_(* &quot;-&quot;??_);_(@_)"/>
      <fill>
        <patternFill patternType="none"/>
      </fill>
      <alignment horizontal="general"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theme="1"/>
        <condense val="0"/>
        <extend val="0"/>
      </font>
      <numFmt numFmtId="165" formatCode="[$-10409]#,##0;\-#,##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left"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Times New Roman"/>
        <family val="1"/>
        <color theme="1"/>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theme="1"/>
        <condense val="0"/>
        <extend val="0"/>
      </font>
      <numFmt numFmtId="179" formatCode="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auto="1"/>
        <condense val="0"/>
        <extend val="0"/>
      </font>
      <fill>
        <patternFill patternType="none"/>
      </fill>
      <alignment horizontal="right" vertical="center" textRotation="0" wrapText="1" shrinkToFit="1" readingOrder="0"/>
      <border>
        <left style="thin"/>
        <right style="thin"/>
        <top style="thin"/>
        <bottom style="thin"/>
        <vertical/>
        <horizontal/>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right" vertical="center" textRotation="0" wrapText="1" shrinkToFit="1" readingOrder="0"/>
      <border>
        <left style="thin"/>
        <right style="thin"/>
        <top style="thin"/>
        <bottom style="thin"/>
        <vertical/>
        <horizontal/>
      </border>
      <protection hidden="1" locked="0"/>
    </dxf>
    <dxf>
      <font>
        <b val="0"/>
        <i val="0"/>
        <u val="none"/>
        <strike val="0"/>
        <sz val="9"/>
        <name val="Times New Roman"/>
        <family val="1"/>
        <color auto="1"/>
        <condense val="0"/>
        <extend val="0"/>
      </font>
      <numFmt numFmtId="168" formatCode="_(* #,##0_);_(* \(#,##0\);_(* &quot;-&quot;??_);_(@_)"/>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theme="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left" vertical="center" textRotation="0" wrapText="1" shrinkToFit="1" readingOrder="0"/>
      <border>
        <left style="thin"/>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general"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i val="0"/>
        <u val="none"/>
        <strike val="0"/>
        <name val="Times New Roman"/>
        <family val="1"/>
        <color theme="1"/>
      </font>
      <numFmt numFmtId="178" formatCode="General"/>
    </dxf>
    <dxf>
      <border>
        <bottom style="thin">
          <color theme="0" tint="-0.3499799966812134"/>
        </bottom>
      </border>
    </dxf>
    <dxf>
      <font>
        <b/>
        <i val="0"/>
        <u val="none"/>
        <strike val="0"/>
        <sz val="10"/>
        <name val="Times New Roman"/>
        <family val="1"/>
        <color theme="1"/>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Times New Roman"/>
        <family val="1"/>
        <color theme="1"/>
        <condense val="0"/>
        <extend val="0"/>
      </font>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1"/>
      <border>
        <left style="thin"/>
        <right/>
        <top style="thin"/>
        <bottom style="thin"/>
      </border>
      <protection hidden="1" locked="0"/>
    </dxf>
    <dxf>
      <font>
        <b val="0"/>
        <i val="0"/>
        <u val="none"/>
        <strike val="0"/>
        <sz val="9"/>
        <name val="Times New Roman"/>
        <family val="1"/>
        <color auto="1"/>
        <condense val="0"/>
        <extend val="0"/>
      </font>
      <numFmt numFmtId="179" formatCode="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Times New Roman"/>
        <family val="1"/>
        <color auto="1"/>
        <condense val="0"/>
        <extend val="0"/>
      </font>
      <numFmt numFmtId="165" formatCode="[$-10409]#,##0;\-#,##0"/>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Times New Roman"/>
        <family val="1"/>
        <color auto="1"/>
        <condense val="0"/>
        <extend val="0"/>
      </font>
      <numFmt numFmtId="165" formatCode="[$-10409]#,##0;\-#,##0"/>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80" formatCode="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theme="1"/>
        <condense val="0"/>
        <extend val="0"/>
      </font>
      <numFmt numFmtId="178" formatCode="General"/>
      <fill>
        <patternFill patternType="none"/>
      </fill>
      <alignment horizontal="general" vertical="center" textRotation="0" wrapText="1" shrinkToFit="1" readingOrder="0"/>
      <border>
        <left/>
        <right style="thin"/>
        <top style="thin"/>
        <bottom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Times New Roman"/>
        <family val="1"/>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right style="thin"/>
        <top/>
        <bottom/>
      </border>
      <protection hidden="1" locked="0"/>
    </dxf>
  </dxfs>
  <tableStyles count="1" defaultTableStyle="TableStyleMedium2"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0</xdr:row>
      <xdr:rowOff>76200</xdr:rowOff>
    </xdr:from>
    <xdr:ext cx="1323975" cy="781050"/>
    <xdr:pic>
      <xdr:nvPicPr>
        <xdr:cNvPr id="2" name="Imagen 1"/>
        <xdr:cNvPicPr preferRelativeResize="1">
          <a:picLocks noChangeAspect="1"/>
        </xdr:cNvPicPr>
      </xdr:nvPicPr>
      <xdr:blipFill>
        <a:blip r:embed="rId1"/>
        <a:stretch>
          <a:fillRect/>
        </a:stretch>
      </xdr:blipFill>
      <xdr:spPr>
        <a:xfrm>
          <a:off x="190500" y="76200"/>
          <a:ext cx="1323975" cy="781050"/>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industriard-my.sharepoint.com\Users\nespaillat\Downloads\DEG-FORE013-Formulario-Informe-de-Evaluacion-Trimestral-de-Metas-Fisicas_28-marzo-2019%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2.3</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4.1</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5" name="Tabla16" displayName="Tabla16" ref="A28:K29" totalsRowShown="0" headerRowDxfId="63" dataDxfId="61" tableBorderDxfId="60" headerRowBorderDxfId="62" totalsRowBorderDxfId="59">
  <tableColumns count="11">
    <tableColumn id="1" name="Producto" dataDxfId="58"/>
    <tableColumn id="2" name="Indicador" dataDxfId="57"/>
    <tableColumn id="3" name="Física_x000A_(A)" dataDxfId="56"/>
    <tableColumn id="4" name="Financiera_x000A_(B)" dataDxfId="55"/>
    <tableColumn id="9" name="Física_x000A_(C)" dataDxfId="54"/>
    <tableColumn id="10" name="Financiera_x000A_(D)" dataDxfId="53"/>
    <tableColumn id="5" name="Física _x000A_(E)" dataDxfId="52"/>
    <tableColumn id="6" name="Financiera _x000A_ (F)" dataDxfId="51"/>
    <tableColumn id="7" name="Física _x000A_(%)_x000A_ G=E/C" dataDxfId="50">
      <calculatedColumnFormula>+Tabla16[[#This Row],[Física 
(E)]]/Tabla16[[#This Row],[Física
(C)]]</calculatedColumnFormula>
    </tableColumn>
    <tableColumn id="8" name="Financiero _x000A_(%) _x000A_H=F/D" dataDxfId="49">
      <calculatedColumnFormula>+Tabla16[[#This Row],[Financiera 
 (F)]]/Tabla16[[#This Row],[Financiera
(D)]]</calculatedColumnFormula>
    </tableColumn>
    <tableColumn id="11" name="Columna1" dataDxfId="48"/>
  </tableColumns>
  <tableStyleInfo name="Estilo de tabla 1" showFirstColumn="0" showLastColumn="0" showRowStripes="1" showColumnStripes="0"/>
</table>
</file>

<file path=xl/tables/table2.xml><?xml version="1.0" encoding="utf-8"?>
<table xmlns="http://schemas.openxmlformats.org/spreadsheetml/2006/main" id="7" name="Tabla138" displayName="Tabla138" ref="A50:K59" totalsRowShown="0" headerRowDxfId="47" dataDxfId="45" tableBorderDxfId="44" headerRowBorderDxfId="46" totalsRowBorderDxfId="43">
  <tableColumns count="11">
    <tableColumn id="1" name="Producto" dataDxfId="42"/>
    <tableColumn id="2" name="Indicador" dataDxfId="41"/>
    <tableColumn id="3" name="Física_x000A_(A)" dataDxfId="40"/>
    <tableColumn id="4" name="Financiera_x000A_(B)" dataDxfId="39"/>
    <tableColumn id="9" name="Física_x000A_(C)" dataDxfId="38"/>
    <tableColumn id="10" name="Financiera_x000A_(D)" dataDxfId="37"/>
    <tableColumn id="5" name="Física _x000A_(E)" dataDxfId="36"/>
    <tableColumn id="6" name="Financiera _x000A_ (F)" dataDxfId="35"/>
    <tableColumn id="7" name="Física _x000A_(%)_x000A_ G=E/C" dataDxfId="34">
      <calculatedColumnFormula>+Tabla138[[#This Row],[Física 
(E)]]/Tabla138[[#This Row],[Física
(C)]]</calculatedColumnFormula>
    </tableColumn>
    <tableColumn id="8" name="Financiero _x000A_(%) _x000A_H=F/D" dataDxfId="33">
      <calculatedColumnFormula>+Tabla138[[#This Row],[Financiera 
 (F)]]/Tabla138[[#This Row],[Financiera
(D)]]</calculatedColumnFormula>
    </tableColumn>
    <tableColumn id="11" name="Columna1" dataDxfId="32"/>
  </tableColumns>
  <tableStyleInfo name="Estilo de tabla 1" showFirstColumn="0" showLastColumn="0" showRowStripes="1" showColumnStripes="0"/>
</table>
</file>

<file path=xl/tables/table3.xml><?xml version="1.0" encoding="utf-8"?>
<table xmlns="http://schemas.openxmlformats.org/spreadsheetml/2006/main" id="9" name="Tabla1410" displayName="Tabla1410" ref="A152:K154" totalsRowShown="0" headerRowDxfId="31" dataDxfId="29" tableBorderDxfId="28" headerRowBorderDxfId="30" totalsRowBorderDxfId="27">
  <tableColumns count="11">
    <tableColumn id="1" name="Producto" dataDxfId="26"/>
    <tableColumn id="2" name="Indicador" dataDxfId="25"/>
    <tableColumn id="3" name="Física_x000A_(A)" dataDxfId="24"/>
    <tableColumn id="4" name="Financiera_x000A_(B)" dataDxfId="23"/>
    <tableColumn id="9" name="Física_x000A_(C)" dataDxfId="22"/>
    <tableColumn id="10" name="Financiera_x000A_(D)" dataDxfId="21"/>
    <tableColumn id="5" name="Física _x000A_(E)" dataDxfId="20"/>
    <tableColumn id="6" name="Financiera _x000A_ (F)" dataDxfId="19"/>
    <tableColumn id="7" name="Física _x000A_(%)_x000A_ G=E/C" dataDxfId="18">
      <calculatedColumnFormula>+Tabla1410[[#This Row],[Física 
(E)]]/Tabla1410[[#This Row],[Física
(C)]]</calculatedColumnFormula>
    </tableColumn>
    <tableColumn id="8" name="Financiero _x000A_(%) _x000A_H=F/D" dataDxfId="17">
      <calculatedColumnFormula>+Tabla1410[[#This Row],[Financiera 
 (F)]]/Tabla1410[[#This Row],[Financiera
(D)]]</calculatedColumnFormula>
    </tableColumn>
    <tableColumn id="11" name="Columna1" dataDxfId="16"/>
  </tableColumns>
  <tableStyleInfo name="Estilo de tabla 1" showFirstColumn="0" showLastColumn="0" showRowStripes="1" showColumnStripes="0"/>
</table>
</file>

<file path=xl/tables/table4.xml><?xml version="1.0" encoding="utf-8"?>
<table xmlns="http://schemas.openxmlformats.org/spreadsheetml/2006/main" id="11" name="Tabla14512" displayName="Tabla14512" ref="A184:K185" totalsRowShown="0" headerRowDxfId="15" dataDxfId="13" tableBorderDxfId="12" headerRowBorderDxfId="14" totalsRowBorderDxfId="11">
  <tableColumns count="11">
    <tableColumn id="1" name="Producto" dataDxfId="10"/>
    <tableColumn id="2" name="Indicador" dataDxfId="9"/>
    <tableColumn id="3" name="Física_x000A_(A)" dataDxfId="8"/>
    <tableColumn id="4" name="Financiera_x000A_(B)" dataDxfId="7"/>
    <tableColumn id="9" name="Física_x000A_(C)" dataDxfId="6"/>
    <tableColumn id="10" name="Financiera_x000A_(D)" dataDxfId="5"/>
    <tableColumn id="5" name="Física _x000A_(E)" dataDxfId="4"/>
    <tableColumn id="6" name="Financiera _x000A_ (F)" dataDxfId="3"/>
    <tableColumn id="7" name="Física _x000A_(%)_x000A_ G=E/C" dataDxfId="2">
      <calculatedColumnFormula>+Tabla14512[[#This Row],[Física 
(E)]]/Tabla14512[[#This Row],[Física
(C)]]</calculatedColumnFormula>
    </tableColumn>
    <tableColumn id="8" name="Financiero _x000A_(%) _x000A_H=F/D" dataDxfId="1">
      <calculatedColumnFormula>+Tabla14512[[#This Row],[Financiera 
 (F)]]/Tabla14512[[#This Row],[Financiera
(D)]]</calculatedColumnFormula>
    </tableColumn>
    <tableColumn id="11" name="Columna1" dataDxfId="0"/>
  </tableColumns>
  <tableStyleInfo name="Estilo de tabla 1"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799E0-2633-40A2-ACC2-B63EDF1A2A1A}">
  <sheetPr>
    <pageSetUpPr fitToPage="1"/>
  </sheetPr>
  <dimension ref="A1:AF207"/>
  <sheetViews>
    <sheetView tabSelected="1" view="pageBreakPreview" zoomScale="60" workbookViewId="0" topLeftCell="A172">
      <selection activeCell="T180" sqref="T180"/>
    </sheetView>
  </sheetViews>
  <sheetFormatPr defaultColWidth="11.421875" defaultRowHeight="15"/>
  <cols>
    <col min="1" max="1" width="35.421875" style="1" customWidth="1"/>
    <col min="2" max="2" width="20.00390625" style="1" customWidth="1"/>
    <col min="3" max="3" width="17.57421875" style="1" customWidth="1"/>
    <col min="4" max="4" width="17.8515625" style="1" customWidth="1"/>
    <col min="5" max="5" width="12.7109375" style="1" customWidth="1"/>
    <col min="6" max="6" width="16.140625" style="1" customWidth="1"/>
    <col min="7" max="7" width="12.7109375" style="1" customWidth="1"/>
    <col min="8" max="8" width="18.140625" style="1" customWidth="1"/>
    <col min="9" max="9" width="12.7109375" style="1" customWidth="1"/>
    <col min="10" max="10" width="17.7109375" style="1" customWidth="1"/>
    <col min="11" max="11" width="35.00390625" style="4" hidden="1" customWidth="1"/>
    <col min="12" max="12" width="17.57421875" style="2" hidden="1" customWidth="1"/>
    <col min="13" max="13" width="23.421875" style="2" hidden="1" customWidth="1"/>
    <col min="14" max="14" width="14.28125" style="2" hidden="1" customWidth="1"/>
    <col min="15" max="15" width="23.8515625" style="2" hidden="1" customWidth="1"/>
    <col min="16" max="16" width="15.421875" style="2" hidden="1" customWidth="1"/>
    <col min="17" max="18" width="11.421875" style="2" customWidth="1"/>
    <col min="19" max="19" width="19.7109375" style="2" customWidth="1"/>
    <col min="20" max="20" width="14.421875" style="2" bestFit="1" customWidth="1"/>
    <col min="21" max="21" width="11.421875" style="2" customWidth="1"/>
    <col min="22" max="22" width="21.421875" style="2" customWidth="1"/>
    <col min="23" max="23" width="22.140625" style="2" customWidth="1"/>
    <col min="24" max="24" width="18.57421875" style="2" customWidth="1"/>
    <col min="25" max="25" width="17.00390625" style="2" customWidth="1"/>
    <col min="26" max="26" width="16.140625" style="2" customWidth="1"/>
    <col min="27" max="16384" width="11.421875" style="2" customWidth="1"/>
  </cols>
  <sheetData>
    <row r="1" spans="1:11" ht="36.75" customHeight="1">
      <c r="A1" s="135"/>
      <c r="B1" s="136" t="s">
        <v>126</v>
      </c>
      <c r="C1" s="136"/>
      <c r="D1" s="136"/>
      <c r="E1" s="136"/>
      <c r="F1" s="136"/>
      <c r="G1" s="136"/>
      <c r="H1" s="136"/>
      <c r="I1" s="136"/>
      <c r="J1" s="136"/>
      <c r="K1" s="1"/>
    </row>
    <row r="2" spans="1:11" ht="36" customHeight="1">
      <c r="A2" s="135"/>
      <c r="B2" s="137" t="s">
        <v>0</v>
      </c>
      <c r="C2" s="137"/>
      <c r="D2" s="137" t="s">
        <v>1</v>
      </c>
      <c r="E2" s="137"/>
      <c r="F2" s="137"/>
      <c r="G2" s="137"/>
      <c r="H2" s="137"/>
      <c r="I2" s="64" t="s">
        <v>2</v>
      </c>
      <c r="J2" s="64" t="s">
        <v>3</v>
      </c>
      <c r="K2" s="1"/>
    </row>
    <row r="3" spans="1:11" ht="20.25">
      <c r="A3" s="65"/>
      <c r="B3" s="138" t="s">
        <v>4</v>
      </c>
      <c r="C3" s="138"/>
      <c r="D3" s="138"/>
      <c r="E3" s="138"/>
      <c r="F3" s="138"/>
      <c r="G3" s="138"/>
      <c r="H3" s="138"/>
      <c r="I3" s="67"/>
      <c r="J3" s="66"/>
      <c r="K3" s="1"/>
    </row>
    <row r="4" spans="1:11" ht="15">
      <c r="A4" s="132"/>
      <c r="B4" s="132"/>
      <c r="C4" s="132"/>
      <c r="D4" s="132"/>
      <c r="E4" s="132"/>
      <c r="F4" s="132"/>
      <c r="G4" s="132"/>
      <c r="H4" s="132"/>
      <c r="I4" s="132"/>
      <c r="J4" s="132"/>
      <c r="K4" s="1"/>
    </row>
    <row r="5" spans="1:11" ht="3.75" customHeight="1">
      <c r="A5" s="133"/>
      <c r="B5" s="133"/>
      <c r="C5" s="133"/>
      <c r="D5" s="133"/>
      <c r="E5" s="133"/>
      <c r="F5" s="133"/>
      <c r="G5" s="133"/>
      <c r="H5" s="133"/>
      <c r="I5" s="133"/>
      <c r="J5" s="133"/>
      <c r="K5" s="1"/>
    </row>
    <row r="6" spans="1:11" ht="15.75">
      <c r="A6" s="108" t="s">
        <v>109</v>
      </c>
      <c r="B6" s="108"/>
      <c r="C6" s="108"/>
      <c r="D6" s="108"/>
      <c r="E6" s="108"/>
      <c r="F6" s="108"/>
      <c r="G6" s="108"/>
      <c r="H6" s="108"/>
      <c r="I6" s="108"/>
      <c r="J6" s="108"/>
      <c r="K6" s="1"/>
    </row>
    <row r="7" spans="1:11" ht="15.75">
      <c r="A7" s="103" t="s">
        <v>5</v>
      </c>
      <c r="B7" s="103"/>
      <c r="C7" s="103"/>
      <c r="D7" s="103"/>
      <c r="E7" s="103"/>
      <c r="F7" s="103"/>
      <c r="G7" s="103"/>
      <c r="H7" s="103"/>
      <c r="I7" s="103"/>
      <c r="J7" s="103"/>
      <c r="K7" s="1"/>
    </row>
    <row r="8" spans="1:11" ht="22.5" customHeight="1">
      <c r="A8" s="68" t="s">
        <v>6</v>
      </c>
      <c r="B8" s="134" t="s">
        <v>46</v>
      </c>
      <c r="C8" s="134"/>
      <c r="D8" s="134"/>
      <c r="E8" s="134"/>
      <c r="F8" s="134"/>
      <c r="G8" s="134"/>
      <c r="H8" s="134"/>
      <c r="I8" s="134"/>
      <c r="J8" s="134"/>
      <c r="K8" s="1"/>
    </row>
    <row r="9" spans="1:11" ht="18" customHeight="1">
      <c r="A9" s="3" t="s">
        <v>32</v>
      </c>
      <c r="B9" s="134" t="s">
        <v>47</v>
      </c>
      <c r="C9" s="134"/>
      <c r="D9" s="134"/>
      <c r="E9" s="134"/>
      <c r="F9" s="134"/>
      <c r="G9" s="134"/>
      <c r="H9" s="134"/>
      <c r="I9" s="134"/>
      <c r="J9" s="134"/>
      <c r="K9" s="1"/>
    </row>
    <row r="10" spans="1:11" ht="24" customHeight="1">
      <c r="A10" s="3" t="s">
        <v>33</v>
      </c>
      <c r="B10" s="134" t="s">
        <v>48</v>
      </c>
      <c r="C10" s="134"/>
      <c r="D10" s="134"/>
      <c r="E10" s="134"/>
      <c r="F10" s="134"/>
      <c r="G10" s="134"/>
      <c r="H10" s="134"/>
      <c r="I10" s="134"/>
      <c r="J10" s="134"/>
      <c r="K10" s="1"/>
    </row>
    <row r="11" spans="1:13" ht="40.5" customHeight="1">
      <c r="A11" s="68" t="s">
        <v>7</v>
      </c>
      <c r="B11" s="116" t="s">
        <v>44</v>
      </c>
      <c r="C11" s="139"/>
      <c r="D11" s="139"/>
      <c r="E11" s="139"/>
      <c r="F11" s="139"/>
      <c r="G11" s="139"/>
      <c r="H11" s="139"/>
      <c r="I11" s="139"/>
      <c r="J11" s="139"/>
      <c r="M11" s="5"/>
    </row>
    <row r="12" spans="1:10" ht="50.25" customHeight="1">
      <c r="A12" s="68" t="s">
        <v>8</v>
      </c>
      <c r="B12" s="116" t="s">
        <v>88</v>
      </c>
      <c r="C12" s="139"/>
      <c r="D12" s="139"/>
      <c r="E12" s="139"/>
      <c r="F12" s="139"/>
      <c r="G12" s="139"/>
      <c r="H12" s="139"/>
      <c r="I12" s="139"/>
      <c r="J12" s="139"/>
    </row>
    <row r="13" spans="1:10" ht="15.75">
      <c r="A13" s="108" t="s">
        <v>9</v>
      </c>
      <c r="B13" s="108"/>
      <c r="C13" s="108"/>
      <c r="D13" s="108"/>
      <c r="E13" s="108"/>
      <c r="F13" s="108"/>
      <c r="G13" s="108"/>
      <c r="H13" s="108"/>
      <c r="I13" s="108"/>
      <c r="J13" s="108"/>
    </row>
    <row r="14" spans="1:10" ht="27.75" customHeight="1">
      <c r="A14" s="68" t="s">
        <v>10</v>
      </c>
      <c r="B14" s="6">
        <v>3</v>
      </c>
      <c r="C14" s="131" t="str">
        <f>_xlfn.IFERROR(VLOOKUP(B14,'[1]Validacion datos'!A2:B5,2,FALSE),"")</f>
        <v>DESARROLLO PRODUCTIVO</v>
      </c>
      <c r="D14" s="131"/>
      <c r="E14" s="131"/>
      <c r="F14" s="131"/>
      <c r="G14" s="131"/>
      <c r="H14" s="131"/>
      <c r="I14" s="131"/>
      <c r="J14" s="131"/>
    </row>
    <row r="15" spans="1:10" ht="31.5" customHeight="1">
      <c r="A15" s="68" t="s">
        <v>11</v>
      </c>
      <c r="B15" s="7">
        <v>3.5</v>
      </c>
      <c r="C15" s="131" t="str">
        <f>_xlfn.IFERROR(VLOOKUP(B15,'[1]Validacion datos'!A8:B26,2,FALSE),"")</f>
        <v>Estructura productiva sectorial y territorialmente adecuada, integrada competitivamente a la economía global y que aprovecha las oportunidades del mercado local.</v>
      </c>
      <c r="D15" s="131"/>
      <c r="E15" s="131"/>
      <c r="F15" s="131"/>
      <c r="G15" s="131"/>
      <c r="H15" s="131"/>
      <c r="I15" s="131"/>
      <c r="J15" s="131"/>
    </row>
    <row r="16" spans="1:10" ht="40.5" customHeight="1">
      <c r="A16" s="68" t="s">
        <v>12</v>
      </c>
      <c r="B16" s="7" t="s">
        <v>45</v>
      </c>
      <c r="C16" s="131" t="str">
        <f>_xlfn.IFERROR(VLOOKUP(B16,'[1]Validacion datos'!D8:E64,2,FALSE),"")</f>
        <v>Desarrollar un sector manufacturero articulador del aparato productivo nacional, ambientalmente sostenible e integrado a los mercados globales con creciente escalamiento en las cadenas de valor</v>
      </c>
      <c r="D16" s="131"/>
      <c r="E16" s="131"/>
      <c r="F16" s="131"/>
      <c r="G16" s="131"/>
      <c r="H16" s="131"/>
      <c r="I16" s="131"/>
      <c r="J16" s="131"/>
    </row>
    <row r="17" spans="1:10" ht="20.25" customHeight="1">
      <c r="A17" s="128" t="s">
        <v>13</v>
      </c>
      <c r="B17" s="128"/>
      <c r="C17" s="128"/>
      <c r="D17" s="128"/>
      <c r="E17" s="128"/>
      <c r="F17" s="128"/>
      <c r="G17" s="128"/>
      <c r="H17" s="128"/>
      <c r="I17" s="128"/>
      <c r="J17" s="128"/>
    </row>
    <row r="18" spans="1:10" ht="23.25" customHeight="1">
      <c r="A18" s="87" t="s">
        <v>14</v>
      </c>
      <c r="B18" s="116" t="s">
        <v>49</v>
      </c>
      <c r="C18" s="116"/>
      <c r="D18" s="116"/>
      <c r="E18" s="116"/>
      <c r="F18" s="116"/>
      <c r="G18" s="116"/>
      <c r="H18" s="116"/>
      <c r="I18" s="116"/>
      <c r="J18" s="116"/>
    </row>
    <row r="19" spans="1:32" ht="51" customHeight="1">
      <c r="A19" s="88" t="s">
        <v>15</v>
      </c>
      <c r="B19" s="116" t="s">
        <v>50</v>
      </c>
      <c r="C19" s="116"/>
      <c r="D19" s="116"/>
      <c r="E19" s="116"/>
      <c r="F19" s="116"/>
      <c r="G19" s="116"/>
      <c r="H19" s="116"/>
      <c r="I19" s="116"/>
      <c r="J19" s="116"/>
      <c r="L19" s="51">
        <v>45199</v>
      </c>
      <c r="M19" s="48" t="s">
        <v>18</v>
      </c>
      <c r="N19" s="48" t="s">
        <v>19</v>
      </c>
      <c r="O19" s="48" t="s">
        <v>20</v>
      </c>
      <c r="P19" s="48" t="s">
        <v>21</v>
      </c>
      <c r="V19" s="94" t="s">
        <v>152</v>
      </c>
      <c r="W19" s="94" t="s">
        <v>153</v>
      </c>
      <c r="X19" s="94" t="s">
        <v>154</v>
      </c>
      <c r="Y19" s="94" t="s">
        <v>156</v>
      </c>
      <c r="Z19" s="94" t="s">
        <v>155</v>
      </c>
      <c r="AA19" s="94"/>
      <c r="AB19" s="94"/>
      <c r="AC19" s="94"/>
      <c r="AD19" s="94"/>
      <c r="AE19" s="94"/>
      <c r="AF19" s="95"/>
    </row>
    <row r="20" spans="1:26" ht="30" customHeight="1">
      <c r="A20" s="88" t="s">
        <v>122</v>
      </c>
      <c r="B20" s="116" t="s">
        <v>51</v>
      </c>
      <c r="C20" s="116"/>
      <c r="D20" s="116"/>
      <c r="E20" s="116"/>
      <c r="F20" s="116"/>
      <c r="G20" s="116"/>
      <c r="H20" s="116"/>
      <c r="I20" s="116"/>
      <c r="J20" s="116"/>
      <c r="M20" s="50">
        <v>132720656</v>
      </c>
      <c r="N20" s="50">
        <v>163403556</v>
      </c>
      <c r="O20" s="50">
        <v>58082903.06</v>
      </c>
      <c r="U20" s="2" t="s">
        <v>159</v>
      </c>
      <c r="V20" s="9">
        <v>132720656</v>
      </c>
      <c r="W20" s="9">
        <v>59525128.61</v>
      </c>
      <c r="X20" s="9">
        <v>192245784.61</v>
      </c>
      <c r="Y20" s="9">
        <v>164130655.32</v>
      </c>
      <c r="Z20" s="9">
        <v>28115129.29</v>
      </c>
    </row>
    <row r="21" spans="1:26" ht="39" customHeight="1">
      <c r="A21" s="88" t="s">
        <v>34</v>
      </c>
      <c r="B21" s="116" t="s">
        <v>115</v>
      </c>
      <c r="C21" s="116"/>
      <c r="D21" s="116"/>
      <c r="E21" s="116"/>
      <c r="F21" s="116"/>
      <c r="G21" s="116"/>
      <c r="H21" s="116"/>
      <c r="I21" s="116"/>
      <c r="J21" s="116"/>
      <c r="K21" s="1"/>
      <c r="L21" s="51">
        <v>45107</v>
      </c>
      <c r="M21" s="50">
        <v>132720656</v>
      </c>
      <c r="N21" s="50">
        <v>135630656</v>
      </c>
      <c r="O21" s="50">
        <v>37432174.01</v>
      </c>
      <c r="U21" s="2" t="s">
        <v>160</v>
      </c>
      <c r="V21" s="9">
        <v>132720656</v>
      </c>
      <c r="W21" s="9">
        <v>2910000</v>
      </c>
      <c r="X21" s="9">
        <v>135630656</v>
      </c>
      <c r="Y21" s="9">
        <v>37432174.01</v>
      </c>
      <c r="Z21" s="9">
        <v>98198481.99</v>
      </c>
    </row>
    <row r="22" spans="1:26" ht="15.75">
      <c r="A22" s="108" t="s">
        <v>16</v>
      </c>
      <c r="B22" s="108"/>
      <c r="C22" s="108"/>
      <c r="D22" s="108"/>
      <c r="E22" s="108"/>
      <c r="F22" s="108"/>
      <c r="G22" s="108"/>
      <c r="H22" s="108"/>
      <c r="I22" s="108"/>
      <c r="J22" s="108"/>
      <c r="L22" s="51">
        <v>45015</v>
      </c>
      <c r="M22" s="50">
        <v>132720656</v>
      </c>
      <c r="N22" s="50">
        <v>135630656</v>
      </c>
      <c r="O22" s="50">
        <v>19864303.77</v>
      </c>
      <c r="V22" s="96">
        <f>+V20-V21</f>
        <v>0</v>
      </c>
      <c r="W22" s="96">
        <f aca="true" t="shared" si="0" ref="W22:Z22">+W20-W21</f>
        <v>56615128.61</v>
      </c>
      <c r="X22" s="96">
        <f t="shared" si="0"/>
        <v>56615128.610000014</v>
      </c>
      <c r="Y22" s="97">
        <f t="shared" si="0"/>
        <v>126698481.31</v>
      </c>
      <c r="Z22" s="96">
        <f t="shared" si="0"/>
        <v>-70083352.69999999</v>
      </c>
    </row>
    <row r="23" spans="1:12" ht="15.75">
      <c r="A23" s="103" t="s">
        <v>17</v>
      </c>
      <c r="B23" s="103"/>
      <c r="C23" s="103"/>
      <c r="D23" s="103"/>
      <c r="E23" s="103"/>
      <c r="F23" s="103"/>
      <c r="G23" s="103"/>
      <c r="H23" s="103"/>
      <c r="I23" s="103"/>
      <c r="J23" s="103"/>
      <c r="K23" s="1"/>
      <c r="L23" s="9"/>
    </row>
    <row r="24" spans="1:10" ht="15" customHeight="1">
      <c r="A24" s="120" t="s">
        <v>18</v>
      </c>
      <c r="B24" s="120"/>
      <c r="C24" s="120" t="s">
        <v>19</v>
      </c>
      <c r="D24" s="120"/>
      <c r="E24" s="120"/>
      <c r="F24" s="120" t="s">
        <v>20</v>
      </c>
      <c r="G24" s="120"/>
      <c r="H24" s="120"/>
      <c r="I24" s="120" t="s">
        <v>21</v>
      </c>
      <c r="J24" s="120"/>
    </row>
    <row r="25" spans="1:13" ht="19.5" customHeight="1">
      <c r="A25" s="121">
        <v>132720656</v>
      </c>
      <c r="B25" s="121"/>
      <c r="C25" s="121">
        <v>192245784.61</v>
      </c>
      <c r="D25" s="121"/>
      <c r="E25" s="121"/>
      <c r="F25" s="121">
        <v>126698481.31</v>
      </c>
      <c r="G25" s="121"/>
      <c r="H25" s="121"/>
      <c r="I25" s="130">
        <f>F25/C25</f>
        <v>0.659044262359392</v>
      </c>
      <c r="J25" s="130"/>
      <c r="L25" s="9"/>
      <c r="M25" s="9"/>
    </row>
    <row r="26" spans="1:11" ht="15.75">
      <c r="A26" s="103" t="s">
        <v>129</v>
      </c>
      <c r="B26" s="103"/>
      <c r="C26" s="103"/>
      <c r="D26" s="103"/>
      <c r="E26" s="103"/>
      <c r="F26" s="103"/>
      <c r="G26" s="103"/>
      <c r="H26" s="103"/>
      <c r="I26" s="103"/>
      <c r="J26" s="103"/>
      <c r="K26" s="1"/>
    </row>
    <row r="27" spans="1:10" ht="15">
      <c r="A27" s="10"/>
      <c r="B27" s="10"/>
      <c r="C27" s="118" t="s">
        <v>43</v>
      </c>
      <c r="D27" s="119"/>
      <c r="E27" s="118" t="s">
        <v>127</v>
      </c>
      <c r="F27" s="119"/>
      <c r="G27" s="118" t="s">
        <v>128</v>
      </c>
      <c r="H27" s="118"/>
      <c r="I27" s="118" t="s">
        <v>22</v>
      </c>
      <c r="J27" s="119"/>
    </row>
    <row r="28" spans="1:19" ht="38.25">
      <c r="A28" s="19" t="s">
        <v>23</v>
      </c>
      <c r="B28" s="19" t="s">
        <v>24</v>
      </c>
      <c r="C28" s="19" t="s">
        <v>35</v>
      </c>
      <c r="D28" s="19" t="s">
        <v>36</v>
      </c>
      <c r="E28" s="19" t="s">
        <v>37</v>
      </c>
      <c r="F28" s="19" t="s">
        <v>38</v>
      </c>
      <c r="G28" s="19" t="s">
        <v>39</v>
      </c>
      <c r="H28" s="19" t="s">
        <v>40</v>
      </c>
      <c r="I28" s="19" t="s">
        <v>41</v>
      </c>
      <c r="J28" s="19" t="s">
        <v>42</v>
      </c>
      <c r="K28" s="11" t="s">
        <v>119</v>
      </c>
      <c r="S28" s="50"/>
    </row>
    <row r="29" spans="1:12" s="16" customFormat="1" ht="49.5" customHeight="1">
      <c r="A29" s="56" t="s">
        <v>79</v>
      </c>
      <c r="B29" s="57" t="s">
        <v>53</v>
      </c>
      <c r="C29" s="74">
        <v>120</v>
      </c>
      <c r="D29" s="75">
        <v>75779700</v>
      </c>
      <c r="E29" s="93">
        <v>60</v>
      </c>
      <c r="F29" s="89">
        <v>39505906</v>
      </c>
      <c r="G29" s="74">
        <v>60</v>
      </c>
      <c r="H29" s="89">
        <v>100476995.2</v>
      </c>
      <c r="I29" s="13">
        <f>+#REF!/#REF!</f>
        <v>1</v>
      </c>
      <c r="J29" s="13">
        <f>+#REF!/#REF!</f>
        <v>2.5433411196796754</v>
      </c>
      <c r="K29" s="14"/>
      <c r="L29" s="15"/>
    </row>
    <row r="30" spans="1:10" ht="21" customHeight="1">
      <c r="A30" s="111" t="s">
        <v>25</v>
      </c>
      <c r="B30" s="111"/>
      <c r="C30" s="111"/>
      <c r="D30" s="111"/>
      <c r="E30" s="111"/>
      <c r="F30" s="111"/>
      <c r="G30" s="111"/>
      <c r="H30" s="111"/>
      <c r="I30" s="111"/>
      <c r="J30" s="111"/>
    </row>
    <row r="31" spans="1:10" ht="17.25" customHeight="1">
      <c r="A31" s="103" t="s">
        <v>26</v>
      </c>
      <c r="B31" s="103"/>
      <c r="C31" s="103"/>
      <c r="D31" s="103"/>
      <c r="E31" s="103"/>
      <c r="F31" s="103"/>
      <c r="G31" s="103"/>
      <c r="H31" s="103"/>
      <c r="I31" s="103"/>
      <c r="J31" s="103"/>
    </row>
    <row r="32" spans="1:10" ht="25.5" customHeight="1">
      <c r="A32" s="90" t="s">
        <v>27</v>
      </c>
      <c r="B32" s="116" t="s">
        <v>79</v>
      </c>
      <c r="C32" s="116"/>
      <c r="D32" s="116"/>
      <c r="E32" s="116"/>
      <c r="F32" s="116"/>
      <c r="G32" s="116"/>
      <c r="H32" s="116"/>
      <c r="I32" s="116"/>
      <c r="J32" s="116"/>
    </row>
    <row r="33" spans="1:12" ht="45.75" customHeight="1">
      <c r="A33" s="90" t="s">
        <v>28</v>
      </c>
      <c r="B33" s="116" t="s">
        <v>52</v>
      </c>
      <c r="C33" s="116"/>
      <c r="D33" s="116"/>
      <c r="E33" s="116"/>
      <c r="F33" s="116"/>
      <c r="G33" s="116"/>
      <c r="H33" s="116"/>
      <c r="I33" s="116"/>
      <c r="J33" s="116"/>
      <c r="L33" s="17"/>
    </row>
    <row r="34" spans="1:10" ht="65.25" customHeight="1">
      <c r="A34" s="69" t="s">
        <v>29</v>
      </c>
      <c r="B34" s="129" t="s">
        <v>149</v>
      </c>
      <c r="C34" s="101"/>
      <c r="D34" s="101"/>
      <c r="E34" s="101"/>
      <c r="F34" s="101"/>
      <c r="G34" s="101"/>
      <c r="H34" s="101"/>
      <c r="I34" s="101"/>
      <c r="J34" s="101"/>
    </row>
    <row r="35" spans="1:10" ht="109.5" customHeight="1">
      <c r="A35" s="69" t="s">
        <v>30</v>
      </c>
      <c r="B35" s="101" t="s">
        <v>161</v>
      </c>
      <c r="C35" s="101"/>
      <c r="D35" s="101"/>
      <c r="E35" s="101"/>
      <c r="F35" s="101"/>
      <c r="G35" s="101"/>
      <c r="H35" s="101"/>
      <c r="I35" s="101"/>
      <c r="J35" s="101"/>
    </row>
    <row r="36" spans="1:10" ht="21" customHeight="1">
      <c r="A36" s="108" t="s">
        <v>124</v>
      </c>
      <c r="B36" s="108"/>
      <c r="C36" s="108"/>
      <c r="D36" s="108"/>
      <c r="E36" s="108"/>
      <c r="F36" s="108"/>
      <c r="G36" s="108"/>
      <c r="H36" s="108"/>
      <c r="I36" s="108"/>
      <c r="J36" s="108"/>
    </row>
    <row r="37" spans="1:10" ht="18" customHeight="1">
      <c r="A37" s="100" t="s">
        <v>31</v>
      </c>
      <c r="B37" s="100"/>
      <c r="C37" s="100"/>
      <c r="D37" s="100"/>
      <c r="E37" s="100"/>
      <c r="F37" s="100"/>
      <c r="G37" s="100"/>
      <c r="H37" s="100"/>
      <c r="I37" s="100"/>
      <c r="J37" s="100"/>
    </row>
    <row r="38" spans="1:10" ht="27" customHeight="1">
      <c r="A38" s="101" t="s">
        <v>125</v>
      </c>
      <c r="B38" s="101"/>
      <c r="C38" s="101"/>
      <c r="D38" s="101"/>
      <c r="E38" s="101"/>
      <c r="F38" s="101"/>
      <c r="G38" s="101"/>
      <c r="H38" s="101"/>
      <c r="I38" s="101"/>
      <c r="J38" s="101"/>
    </row>
    <row r="39" spans="1:16" ht="23.25" customHeight="1">
      <c r="A39" s="128" t="s">
        <v>13</v>
      </c>
      <c r="B39" s="128"/>
      <c r="C39" s="128"/>
      <c r="D39" s="128"/>
      <c r="E39" s="128"/>
      <c r="F39" s="128"/>
      <c r="G39" s="128"/>
      <c r="H39" s="128"/>
      <c r="I39" s="128"/>
      <c r="J39" s="128"/>
      <c r="L39" s="51">
        <v>45199</v>
      </c>
      <c r="M39" s="48" t="s">
        <v>18</v>
      </c>
      <c r="N39" s="48" t="s">
        <v>19</v>
      </c>
      <c r="O39" s="48" t="s">
        <v>20</v>
      </c>
      <c r="P39" s="48" t="s">
        <v>21</v>
      </c>
    </row>
    <row r="40" spans="1:15" ht="27.75" customHeight="1">
      <c r="A40" s="87" t="s">
        <v>14</v>
      </c>
      <c r="B40" s="116" t="s">
        <v>54</v>
      </c>
      <c r="C40" s="116"/>
      <c r="D40" s="116"/>
      <c r="E40" s="116"/>
      <c r="F40" s="116"/>
      <c r="G40" s="116"/>
      <c r="H40" s="116"/>
      <c r="I40" s="116"/>
      <c r="J40" s="116"/>
      <c r="M40" s="50">
        <v>1259876451</v>
      </c>
      <c r="N40" s="50">
        <v>1422014554</v>
      </c>
      <c r="O40" s="50">
        <v>689851876.6</v>
      </c>
    </row>
    <row r="41" spans="1:15" ht="87.75" customHeight="1">
      <c r="A41" s="88" t="s">
        <v>15</v>
      </c>
      <c r="B41" s="116" t="s">
        <v>55</v>
      </c>
      <c r="C41" s="116"/>
      <c r="D41" s="116"/>
      <c r="E41" s="116"/>
      <c r="F41" s="116"/>
      <c r="G41" s="116"/>
      <c r="H41" s="116"/>
      <c r="I41" s="116"/>
      <c r="J41" s="116"/>
      <c r="L41" s="51">
        <v>45107</v>
      </c>
      <c r="M41" s="50">
        <v>1259876451</v>
      </c>
      <c r="N41" s="50">
        <v>1319569054</v>
      </c>
      <c r="O41" s="50">
        <v>440244152.8</v>
      </c>
    </row>
    <row r="42" spans="1:15" ht="29.25" customHeight="1">
      <c r="A42" s="88" t="s">
        <v>122</v>
      </c>
      <c r="B42" s="116" t="s">
        <v>56</v>
      </c>
      <c r="C42" s="116"/>
      <c r="D42" s="116"/>
      <c r="E42" s="116"/>
      <c r="F42" s="116"/>
      <c r="G42" s="116"/>
      <c r="H42" s="116"/>
      <c r="I42" s="116"/>
      <c r="J42" s="116"/>
      <c r="L42" s="51">
        <v>45015</v>
      </c>
      <c r="M42" s="50">
        <v>1259876451</v>
      </c>
      <c r="N42" s="50">
        <v>1319849574</v>
      </c>
      <c r="O42" s="50">
        <v>212811179.82</v>
      </c>
    </row>
    <row r="43" spans="1:10" ht="34.5" customHeight="1">
      <c r="A43" s="88" t="s">
        <v>34</v>
      </c>
      <c r="B43" s="116" t="s">
        <v>114</v>
      </c>
      <c r="C43" s="116"/>
      <c r="D43" s="116"/>
      <c r="E43" s="116"/>
      <c r="F43" s="116"/>
      <c r="G43" s="116"/>
      <c r="H43" s="116"/>
      <c r="I43" s="116"/>
      <c r="J43" s="116"/>
    </row>
    <row r="44" spans="1:10" ht="15.75">
      <c r="A44" s="108" t="s">
        <v>16</v>
      </c>
      <c r="B44" s="108"/>
      <c r="C44" s="108"/>
      <c r="D44" s="108"/>
      <c r="E44" s="108"/>
      <c r="F44" s="108"/>
      <c r="G44" s="108"/>
      <c r="H44" s="108"/>
      <c r="I44" s="108"/>
      <c r="J44" s="108"/>
    </row>
    <row r="45" spans="1:26" ht="15.75">
      <c r="A45" s="103" t="s">
        <v>17</v>
      </c>
      <c r="B45" s="103"/>
      <c r="C45" s="103"/>
      <c r="D45" s="103"/>
      <c r="E45" s="103"/>
      <c r="F45" s="103"/>
      <c r="G45" s="103"/>
      <c r="H45" s="103"/>
      <c r="I45" s="103"/>
      <c r="J45" s="103"/>
      <c r="V45" s="94" t="s">
        <v>152</v>
      </c>
      <c r="W45" s="94" t="s">
        <v>153</v>
      </c>
      <c r="X45" s="94" t="s">
        <v>154</v>
      </c>
      <c r="Y45" s="94" t="s">
        <v>156</v>
      </c>
      <c r="Z45" s="94" t="s">
        <v>155</v>
      </c>
    </row>
    <row r="46" spans="1:26" ht="15">
      <c r="A46" s="120" t="s">
        <v>18</v>
      </c>
      <c r="B46" s="120"/>
      <c r="C46" s="120" t="s">
        <v>19</v>
      </c>
      <c r="D46" s="120"/>
      <c r="E46" s="120"/>
      <c r="F46" s="120" t="s">
        <v>20</v>
      </c>
      <c r="G46" s="120"/>
      <c r="H46" s="120"/>
      <c r="I46" s="120" t="s">
        <v>21</v>
      </c>
      <c r="J46" s="120"/>
      <c r="U46" s="2" t="s">
        <v>157</v>
      </c>
      <c r="V46" s="9">
        <v>1259876451</v>
      </c>
      <c r="W46" s="9">
        <v>137004273.27</v>
      </c>
      <c r="X46" s="9">
        <v>1396880724.27</v>
      </c>
      <c r="Y46" s="9">
        <v>1088793481.44</v>
      </c>
      <c r="Z46" s="9">
        <v>308087242.83</v>
      </c>
    </row>
    <row r="47" spans="1:26" ht="15.75" customHeight="1">
      <c r="A47" s="121">
        <v>1259876451</v>
      </c>
      <c r="B47" s="121"/>
      <c r="C47" s="121">
        <v>1396880724.27</v>
      </c>
      <c r="D47" s="121"/>
      <c r="E47" s="121"/>
      <c r="F47" s="121">
        <v>648549328.6400001</v>
      </c>
      <c r="G47" s="121"/>
      <c r="H47" s="121"/>
      <c r="I47" s="122">
        <f>+F47/C47</f>
        <v>0.4642839702573227</v>
      </c>
      <c r="J47" s="122"/>
      <c r="L47" s="18"/>
      <c r="M47" s="52"/>
      <c r="U47" s="2" t="s">
        <v>158</v>
      </c>
      <c r="V47" s="9">
        <v>1259876451</v>
      </c>
      <c r="W47" s="9">
        <v>59692603</v>
      </c>
      <c r="X47" s="9">
        <v>1319569054</v>
      </c>
      <c r="Y47" s="9">
        <v>440244152.8</v>
      </c>
      <c r="Z47" s="9">
        <v>879324901.2</v>
      </c>
    </row>
    <row r="48" spans="1:26" ht="15.75">
      <c r="A48" s="103" t="s">
        <v>129</v>
      </c>
      <c r="B48" s="103"/>
      <c r="C48" s="103"/>
      <c r="D48" s="103"/>
      <c r="E48" s="103"/>
      <c r="F48" s="103"/>
      <c r="G48" s="103"/>
      <c r="H48" s="103"/>
      <c r="I48" s="103"/>
      <c r="J48" s="103"/>
      <c r="M48" s="9"/>
      <c r="V48" s="96">
        <f>+V46-V47</f>
        <v>0</v>
      </c>
      <c r="W48" s="96">
        <f aca="true" t="shared" si="1" ref="W48">+W46-W47</f>
        <v>77311670.27000001</v>
      </c>
      <c r="X48" s="96">
        <f aca="true" t="shared" si="2" ref="X48">+X46-X47</f>
        <v>77311670.26999998</v>
      </c>
      <c r="Y48" s="97">
        <f aca="true" t="shared" si="3" ref="Y48">+Y46-Y47</f>
        <v>648549328.6400001</v>
      </c>
      <c r="Z48" s="96">
        <f aca="true" t="shared" si="4" ref="Z48">+Z46-Z47</f>
        <v>-571237658.3700001</v>
      </c>
    </row>
    <row r="49" spans="1:10" ht="15">
      <c r="A49" s="10"/>
      <c r="B49" s="10"/>
      <c r="C49" s="118" t="s">
        <v>43</v>
      </c>
      <c r="D49" s="119"/>
      <c r="E49" s="118" t="s">
        <v>130</v>
      </c>
      <c r="F49" s="119"/>
      <c r="G49" s="118" t="s">
        <v>128</v>
      </c>
      <c r="H49" s="118"/>
      <c r="I49" s="118" t="s">
        <v>22</v>
      </c>
      <c r="J49" s="119"/>
    </row>
    <row r="50" spans="1:12" ht="38.25">
      <c r="A50" s="19" t="s">
        <v>23</v>
      </c>
      <c r="B50" s="19" t="s">
        <v>24</v>
      </c>
      <c r="C50" s="19" t="s">
        <v>35</v>
      </c>
      <c r="D50" s="19" t="s">
        <v>36</v>
      </c>
      <c r="E50" s="19" t="s">
        <v>37</v>
      </c>
      <c r="F50" s="19" t="s">
        <v>38</v>
      </c>
      <c r="G50" s="19" t="s">
        <v>39</v>
      </c>
      <c r="H50" s="19" t="s">
        <v>40</v>
      </c>
      <c r="I50" s="19" t="s">
        <v>41</v>
      </c>
      <c r="J50" s="19" t="s">
        <v>42</v>
      </c>
      <c r="K50" s="20" t="s">
        <v>119</v>
      </c>
      <c r="L50" s="9"/>
    </row>
    <row r="51" spans="1:20" s="16" customFormat="1" ht="66.75" customHeight="1">
      <c r="A51" s="56" t="s">
        <v>83</v>
      </c>
      <c r="B51" s="59" t="s">
        <v>110</v>
      </c>
      <c r="C51" s="60">
        <v>0.95</v>
      </c>
      <c r="D51" s="78">
        <v>4975935</v>
      </c>
      <c r="E51" s="79">
        <v>0.95</v>
      </c>
      <c r="F51" s="89">
        <v>5106219</v>
      </c>
      <c r="G51" s="22">
        <v>1</v>
      </c>
      <c r="H51" s="89">
        <v>2614154.61</v>
      </c>
      <c r="I51" s="58">
        <f>+#REF!/#REF!</f>
        <v>1.0526315789473684</v>
      </c>
      <c r="J51" s="23">
        <f>+#REF!/#REF!</f>
        <v>0.5119550512815843</v>
      </c>
      <c r="K51" s="24"/>
      <c r="L51" s="25"/>
      <c r="S51" s="54"/>
      <c r="T51" s="55"/>
    </row>
    <row r="52" spans="1:12" s="16" customFormat="1" ht="63" customHeight="1">
      <c r="A52" s="56" t="s">
        <v>77</v>
      </c>
      <c r="B52" s="59" t="s">
        <v>111</v>
      </c>
      <c r="C52" s="60">
        <v>0.95</v>
      </c>
      <c r="D52" s="78">
        <v>12465600</v>
      </c>
      <c r="E52" s="79">
        <v>0.95</v>
      </c>
      <c r="F52" s="89">
        <v>6560726</v>
      </c>
      <c r="G52" s="22">
        <v>1</v>
      </c>
      <c r="H52" s="89">
        <v>3690800.9400000004</v>
      </c>
      <c r="I52" s="58">
        <f>+#REF!/#REF!</f>
        <v>1.0526315789473684</v>
      </c>
      <c r="J52" s="23">
        <f>+#REF!/#REF!</f>
        <v>0.5625598356035598</v>
      </c>
      <c r="K52" s="9"/>
      <c r="L52" s="26"/>
    </row>
    <row r="53" spans="1:12" s="16" customFormat="1" ht="51" customHeight="1">
      <c r="A53" s="61" t="s">
        <v>96</v>
      </c>
      <c r="B53" s="59" t="s">
        <v>75</v>
      </c>
      <c r="C53" s="62">
        <v>12</v>
      </c>
      <c r="D53" s="78">
        <v>21224536</v>
      </c>
      <c r="E53" s="80">
        <v>6</v>
      </c>
      <c r="F53" s="89">
        <v>11037268</v>
      </c>
      <c r="G53" s="12">
        <v>6</v>
      </c>
      <c r="H53" s="89">
        <v>7514536.67</v>
      </c>
      <c r="I53" s="58">
        <f>+#REF!/#REF!</f>
        <v>1</v>
      </c>
      <c r="J53" s="23">
        <f>+#REF!/#REF!</f>
        <v>0.6808330349503156</v>
      </c>
      <c r="K53" s="28"/>
      <c r="L53" s="25"/>
    </row>
    <row r="54" spans="1:12" s="16" customFormat="1" ht="61.5" customHeight="1">
      <c r="A54" s="61" t="s">
        <v>97</v>
      </c>
      <c r="B54" s="59" t="s">
        <v>112</v>
      </c>
      <c r="C54" s="60">
        <v>0.6</v>
      </c>
      <c r="D54" s="78">
        <v>15262444</v>
      </c>
      <c r="E54" s="76">
        <v>0.6</v>
      </c>
      <c r="F54" s="89">
        <v>9892098</v>
      </c>
      <c r="G54" s="22">
        <v>0.745</v>
      </c>
      <c r="H54" s="89">
        <v>6058309.13</v>
      </c>
      <c r="I54" s="58">
        <f>+#REF!/#REF!</f>
        <v>1.2416666666666667</v>
      </c>
      <c r="J54" s="23">
        <f>+#REF!/#REF!</f>
        <v>0.6124392550498388</v>
      </c>
      <c r="K54" s="29"/>
      <c r="L54" s="25"/>
    </row>
    <row r="55" spans="1:12" s="16" customFormat="1" ht="48.75" customHeight="1">
      <c r="A55" s="61" t="s">
        <v>100</v>
      </c>
      <c r="B55" s="59" t="s">
        <v>113</v>
      </c>
      <c r="C55" s="62">
        <v>1240</v>
      </c>
      <c r="D55" s="78">
        <v>9201442</v>
      </c>
      <c r="E55" s="80">
        <v>440</v>
      </c>
      <c r="F55" s="89">
        <v>4808222</v>
      </c>
      <c r="G55" s="12">
        <v>681</v>
      </c>
      <c r="H55" s="89">
        <v>2736781.68</v>
      </c>
      <c r="I55" s="58">
        <f>+#REF!/#REF!</f>
        <v>1.5477272727272726</v>
      </c>
      <c r="J55" s="23">
        <f>+#REF!/#REF!</f>
        <v>0.5691878785962878</v>
      </c>
      <c r="K55" s="29"/>
      <c r="L55" s="25"/>
    </row>
    <row r="56" spans="1:12" s="31" customFormat="1" ht="53.25" customHeight="1">
      <c r="A56" s="61" t="s">
        <v>98</v>
      </c>
      <c r="B56" s="59" t="s">
        <v>70</v>
      </c>
      <c r="C56" s="62">
        <v>4065</v>
      </c>
      <c r="D56" s="78">
        <v>273000000</v>
      </c>
      <c r="E56" s="81">
        <v>2033</v>
      </c>
      <c r="F56" s="89">
        <v>140232886</v>
      </c>
      <c r="G56" s="45">
        <v>3228</v>
      </c>
      <c r="H56" s="89">
        <v>156721351.48000002</v>
      </c>
      <c r="I56" s="58">
        <f>+#REF!/#REF!</f>
        <v>1.5878012788981801</v>
      </c>
      <c r="J56" s="23">
        <f>+#REF!/#REF!</f>
        <v>1.1175791638489136</v>
      </c>
      <c r="K56" s="29"/>
      <c r="L56" s="30"/>
    </row>
    <row r="57" spans="1:12" s="16" customFormat="1" ht="51" customHeight="1">
      <c r="A57" s="61" t="s">
        <v>118</v>
      </c>
      <c r="B57" s="59" t="s">
        <v>76</v>
      </c>
      <c r="C57" s="60">
        <v>1</v>
      </c>
      <c r="D57" s="78">
        <v>19808666</v>
      </c>
      <c r="E57" s="76">
        <v>1</v>
      </c>
      <c r="F57" s="89">
        <v>10301834</v>
      </c>
      <c r="G57" s="21">
        <v>1</v>
      </c>
      <c r="H57" s="89">
        <v>8505358.32</v>
      </c>
      <c r="I57" s="58">
        <f>+#REF!/#REF!</f>
        <v>1</v>
      </c>
      <c r="J57" s="23">
        <f>+#REF!/#REF!</f>
        <v>0.8256159359585876</v>
      </c>
      <c r="K57" s="29"/>
      <c r="L57" s="25"/>
    </row>
    <row r="58" spans="1:12" s="16" customFormat="1" ht="57" customHeight="1">
      <c r="A58" s="61" t="s">
        <v>73</v>
      </c>
      <c r="B58" s="59" t="s">
        <v>74</v>
      </c>
      <c r="C58" s="62">
        <v>390</v>
      </c>
      <c r="D58" s="78">
        <v>477909854</v>
      </c>
      <c r="E58" s="82">
        <v>225</v>
      </c>
      <c r="F58" s="89">
        <v>253630180</v>
      </c>
      <c r="G58" s="27">
        <v>225</v>
      </c>
      <c r="H58" s="89">
        <v>244617629.8</v>
      </c>
      <c r="I58" s="58">
        <f>+#REF!/#REF!</f>
        <v>1</v>
      </c>
      <c r="J58" s="23">
        <f>+#REF!/#REF!</f>
        <v>0.9644657816352928</v>
      </c>
      <c r="K58" s="29"/>
      <c r="L58" s="25"/>
    </row>
    <row r="59" spans="1:12" s="16" customFormat="1" ht="54.75" customHeight="1">
      <c r="A59" s="61" t="s">
        <v>99</v>
      </c>
      <c r="B59" s="59" t="s">
        <v>69</v>
      </c>
      <c r="C59" s="62">
        <v>1180</v>
      </c>
      <c r="D59" s="78">
        <v>28535446</v>
      </c>
      <c r="E59" s="82">
        <v>585</v>
      </c>
      <c r="F59" s="77">
        <v>15015850</v>
      </c>
      <c r="G59" s="27">
        <v>522</v>
      </c>
      <c r="H59" s="77">
        <v>10543943.17</v>
      </c>
      <c r="I59" s="58">
        <f>+#REF!/#REF!</f>
        <v>0.8923076923076924</v>
      </c>
      <c r="J59" s="23">
        <f>+#REF!/#REF!</f>
        <v>0.7021875664714285</v>
      </c>
      <c r="K59" s="29"/>
      <c r="L59" s="25"/>
    </row>
    <row r="60" spans="1:10" ht="15.75">
      <c r="A60" s="111" t="s">
        <v>25</v>
      </c>
      <c r="B60" s="111"/>
      <c r="C60" s="111"/>
      <c r="D60" s="111"/>
      <c r="E60" s="111"/>
      <c r="F60" s="111"/>
      <c r="G60" s="111"/>
      <c r="H60" s="111"/>
      <c r="I60" s="111"/>
      <c r="J60" s="111"/>
    </row>
    <row r="61" spans="1:10" ht="21.75" customHeight="1">
      <c r="A61" s="103" t="s">
        <v>26</v>
      </c>
      <c r="B61" s="103"/>
      <c r="C61" s="103"/>
      <c r="D61" s="103"/>
      <c r="E61" s="103"/>
      <c r="F61" s="103"/>
      <c r="G61" s="103"/>
      <c r="H61" s="103"/>
      <c r="I61" s="103"/>
      <c r="J61" s="103"/>
    </row>
    <row r="62" spans="1:10" ht="24" customHeight="1">
      <c r="A62" s="90" t="s">
        <v>27</v>
      </c>
      <c r="B62" s="116" t="s">
        <v>83</v>
      </c>
      <c r="C62" s="116"/>
      <c r="D62" s="116"/>
      <c r="E62" s="116"/>
      <c r="F62" s="116"/>
      <c r="G62" s="116"/>
      <c r="H62" s="116"/>
      <c r="I62" s="116"/>
      <c r="J62" s="116"/>
    </row>
    <row r="63" spans="1:13" ht="37.5" customHeight="1">
      <c r="A63" s="90" t="s">
        <v>28</v>
      </c>
      <c r="B63" s="116" t="s">
        <v>108</v>
      </c>
      <c r="C63" s="116"/>
      <c r="D63" s="116"/>
      <c r="E63" s="116"/>
      <c r="F63" s="116"/>
      <c r="G63" s="116"/>
      <c r="H63" s="116"/>
      <c r="I63" s="116"/>
      <c r="J63" s="116"/>
      <c r="L63" s="127"/>
      <c r="M63" s="127"/>
    </row>
    <row r="64" spans="1:10" ht="61.5" customHeight="1">
      <c r="A64" s="90" t="s">
        <v>29</v>
      </c>
      <c r="B64" s="116" t="s">
        <v>148</v>
      </c>
      <c r="C64" s="116"/>
      <c r="D64" s="116"/>
      <c r="E64" s="116"/>
      <c r="F64" s="116"/>
      <c r="G64" s="116"/>
      <c r="H64" s="116"/>
      <c r="I64" s="116"/>
      <c r="J64" s="116"/>
    </row>
    <row r="65" spans="1:10" ht="79.5" customHeight="1">
      <c r="A65" s="90" t="s">
        <v>30</v>
      </c>
      <c r="B65" s="116" t="s">
        <v>135</v>
      </c>
      <c r="C65" s="116"/>
      <c r="D65" s="116"/>
      <c r="E65" s="116"/>
      <c r="F65" s="116"/>
      <c r="G65" s="116"/>
      <c r="H65" s="116"/>
      <c r="I65" s="116"/>
      <c r="J65" s="116"/>
    </row>
    <row r="66" spans="1:10" ht="15.75">
      <c r="A66" s="108" t="s">
        <v>124</v>
      </c>
      <c r="B66" s="108"/>
      <c r="C66" s="108"/>
      <c r="D66" s="108"/>
      <c r="E66" s="108"/>
      <c r="F66" s="108"/>
      <c r="G66" s="108"/>
      <c r="H66" s="108"/>
      <c r="I66" s="108"/>
      <c r="J66" s="108"/>
    </row>
    <row r="67" spans="1:10" ht="15.75">
      <c r="A67" s="100" t="s">
        <v>31</v>
      </c>
      <c r="B67" s="100"/>
      <c r="C67" s="100"/>
      <c r="D67" s="100"/>
      <c r="E67" s="100"/>
      <c r="F67" s="100"/>
      <c r="G67" s="100"/>
      <c r="H67" s="100"/>
      <c r="I67" s="100"/>
      <c r="J67" s="100"/>
    </row>
    <row r="68" spans="1:10" ht="22.5" customHeight="1">
      <c r="A68" s="101" t="s">
        <v>131</v>
      </c>
      <c r="B68" s="101"/>
      <c r="C68" s="101"/>
      <c r="D68" s="101"/>
      <c r="E68" s="101"/>
      <c r="F68" s="101"/>
      <c r="G68" s="101"/>
      <c r="H68" s="101"/>
      <c r="I68" s="101"/>
      <c r="J68" s="101"/>
    </row>
    <row r="69" spans="1:10" ht="15.75">
      <c r="A69" s="111" t="s">
        <v>25</v>
      </c>
      <c r="B69" s="111"/>
      <c r="C69" s="111"/>
      <c r="D69" s="111"/>
      <c r="E69" s="111"/>
      <c r="F69" s="111"/>
      <c r="G69" s="111"/>
      <c r="H69" s="111"/>
      <c r="I69" s="111"/>
      <c r="J69" s="111"/>
    </row>
    <row r="70" spans="1:10" ht="20.25" customHeight="1">
      <c r="A70" s="103" t="s">
        <v>26</v>
      </c>
      <c r="B70" s="103"/>
      <c r="C70" s="103"/>
      <c r="D70" s="103"/>
      <c r="E70" s="103"/>
      <c r="F70" s="103"/>
      <c r="G70" s="103"/>
      <c r="H70" s="103"/>
      <c r="I70" s="103"/>
      <c r="J70" s="103"/>
    </row>
    <row r="71" spans="1:10" ht="20.25" customHeight="1">
      <c r="A71" s="69" t="s">
        <v>27</v>
      </c>
      <c r="B71" s="116" t="s">
        <v>82</v>
      </c>
      <c r="C71" s="116"/>
      <c r="D71" s="116"/>
      <c r="E71" s="116"/>
      <c r="F71" s="116"/>
      <c r="G71" s="116"/>
      <c r="H71" s="116"/>
      <c r="I71" s="116"/>
      <c r="J71" s="116"/>
    </row>
    <row r="72" spans="1:12" ht="60.75" customHeight="1">
      <c r="A72" s="69" t="s">
        <v>28</v>
      </c>
      <c r="B72" s="116" t="s">
        <v>65</v>
      </c>
      <c r="C72" s="116"/>
      <c r="D72" s="116"/>
      <c r="E72" s="116"/>
      <c r="F72" s="116"/>
      <c r="G72" s="116"/>
      <c r="H72" s="116"/>
      <c r="I72" s="116"/>
      <c r="J72" s="116"/>
      <c r="L72" s="17"/>
    </row>
    <row r="73" spans="1:10" ht="45" customHeight="1">
      <c r="A73" s="69" t="s">
        <v>29</v>
      </c>
      <c r="B73" s="124" t="s">
        <v>147</v>
      </c>
      <c r="C73" s="125"/>
      <c r="D73" s="125"/>
      <c r="E73" s="125"/>
      <c r="F73" s="125"/>
      <c r="G73" s="125"/>
      <c r="H73" s="125"/>
      <c r="I73" s="125"/>
      <c r="J73" s="126"/>
    </row>
    <row r="74" spans="1:10" ht="93.75" customHeight="1">
      <c r="A74" s="69" t="s">
        <v>30</v>
      </c>
      <c r="B74" s="116" t="s">
        <v>162</v>
      </c>
      <c r="C74" s="116"/>
      <c r="D74" s="116"/>
      <c r="E74" s="116"/>
      <c r="F74" s="116"/>
      <c r="G74" s="116"/>
      <c r="H74" s="116"/>
      <c r="I74" s="116"/>
      <c r="J74" s="116"/>
    </row>
    <row r="75" spans="1:10" ht="15.75">
      <c r="A75" s="108" t="s">
        <v>124</v>
      </c>
      <c r="B75" s="108"/>
      <c r="C75" s="108"/>
      <c r="D75" s="108"/>
      <c r="E75" s="108"/>
      <c r="F75" s="108"/>
      <c r="G75" s="108"/>
      <c r="H75" s="108"/>
      <c r="I75" s="108"/>
      <c r="J75" s="108"/>
    </row>
    <row r="76" spans="1:10" ht="15.75">
      <c r="A76" s="100" t="s">
        <v>31</v>
      </c>
      <c r="B76" s="100"/>
      <c r="C76" s="100"/>
      <c r="D76" s="100"/>
      <c r="E76" s="100"/>
      <c r="F76" s="100"/>
      <c r="G76" s="100"/>
      <c r="H76" s="100"/>
      <c r="I76" s="100"/>
      <c r="J76" s="100"/>
    </row>
    <row r="77" spans="1:10" ht="22.5" customHeight="1">
      <c r="A77" s="101" t="s">
        <v>131</v>
      </c>
      <c r="B77" s="101"/>
      <c r="C77" s="101"/>
      <c r="D77" s="101"/>
      <c r="E77" s="101"/>
      <c r="F77" s="101"/>
      <c r="G77" s="101"/>
      <c r="H77" s="101"/>
      <c r="I77" s="101"/>
      <c r="J77" s="101"/>
    </row>
    <row r="78" spans="1:10" ht="15.75">
      <c r="A78" s="111" t="s">
        <v>25</v>
      </c>
      <c r="B78" s="111"/>
      <c r="C78" s="111"/>
      <c r="D78" s="111"/>
      <c r="E78" s="111"/>
      <c r="F78" s="111"/>
      <c r="G78" s="111"/>
      <c r="H78" s="111"/>
      <c r="I78" s="111"/>
      <c r="J78" s="111"/>
    </row>
    <row r="79" spans="1:10" ht="15.75">
      <c r="A79" s="103" t="s">
        <v>26</v>
      </c>
      <c r="B79" s="103"/>
      <c r="C79" s="103"/>
      <c r="D79" s="103"/>
      <c r="E79" s="103"/>
      <c r="F79" s="103"/>
      <c r="G79" s="103"/>
      <c r="H79" s="103"/>
      <c r="I79" s="103"/>
      <c r="J79" s="103"/>
    </row>
    <row r="80" spans="1:10" ht="19.5" customHeight="1">
      <c r="A80" s="69" t="s">
        <v>27</v>
      </c>
      <c r="B80" s="116" t="s">
        <v>96</v>
      </c>
      <c r="C80" s="116"/>
      <c r="D80" s="116"/>
      <c r="E80" s="116"/>
      <c r="F80" s="116"/>
      <c r="G80" s="116"/>
      <c r="H80" s="116"/>
      <c r="I80" s="116"/>
      <c r="J80" s="116"/>
    </row>
    <row r="81" spans="1:13" ht="41.25" customHeight="1">
      <c r="A81" s="69" t="s">
        <v>28</v>
      </c>
      <c r="B81" s="116" t="s">
        <v>64</v>
      </c>
      <c r="C81" s="116"/>
      <c r="D81" s="116"/>
      <c r="E81" s="116"/>
      <c r="F81" s="116"/>
      <c r="G81" s="116"/>
      <c r="H81" s="116"/>
      <c r="I81" s="116"/>
      <c r="J81" s="116"/>
      <c r="L81" s="123"/>
      <c r="M81" s="123"/>
    </row>
    <row r="82" spans="1:10" ht="87.75" customHeight="1">
      <c r="A82" s="69" t="s">
        <v>29</v>
      </c>
      <c r="B82" s="116" t="s">
        <v>146</v>
      </c>
      <c r="C82" s="116"/>
      <c r="D82" s="116"/>
      <c r="E82" s="116"/>
      <c r="F82" s="116"/>
      <c r="G82" s="116"/>
      <c r="H82" s="116"/>
      <c r="I82" s="116"/>
      <c r="J82" s="116"/>
    </row>
    <row r="83" spans="1:10" ht="90" customHeight="1">
      <c r="A83" s="69" t="s">
        <v>30</v>
      </c>
      <c r="B83" s="116" t="s">
        <v>132</v>
      </c>
      <c r="C83" s="116"/>
      <c r="D83" s="116"/>
      <c r="E83" s="116"/>
      <c r="F83" s="116"/>
      <c r="G83" s="116"/>
      <c r="H83" s="116"/>
      <c r="I83" s="116"/>
      <c r="J83" s="116"/>
    </row>
    <row r="84" spans="1:10" ht="15.75">
      <c r="A84" s="108" t="s">
        <v>124</v>
      </c>
      <c r="B84" s="108"/>
      <c r="C84" s="108"/>
      <c r="D84" s="108"/>
      <c r="E84" s="108"/>
      <c r="F84" s="108"/>
      <c r="G84" s="108"/>
      <c r="H84" s="108"/>
      <c r="I84" s="108"/>
      <c r="J84" s="108"/>
    </row>
    <row r="85" spans="1:10" ht="15.75">
      <c r="A85" s="100" t="s">
        <v>31</v>
      </c>
      <c r="B85" s="100"/>
      <c r="C85" s="100"/>
      <c r="D85" s="100"/>
      <c r="E85" s="100"/>
      <c r="F85" s="100"/>
      <c r="G85" s="100"/>
      <c r="H85" s="100"/>
      <c r="I85" s="100"/>
      <c r="J85" s="100"/>
    </row>
    <row r="86" spans="1:10" ht="20.25" customHeight="1">
      <c r="A86" s="101" t="s">
        <v>131</v>
      </c>
      <c r="B86" s="101"/>
      <c r="C86" s="101"/>
      <c r="D86" s="101"/>
      <c r="E86" s="101"/>
      <c r="F86" s="101"/>
      <c r="G86" s="101"/>
      <c r="H86" s="101"/>
      <c r="I86" s="101"/>
      <c r="J86" s="101"/>
    </row>
    <row r="87" spans="1:10" ht="15.75">
      <c r="A87" s="111" t="s">
        <v>25</v>
      </c>
      <c r="B87" s="111"/>
      <c r="C87" s="111"/>
      <c r="D87" s="111"/>
      <c r="E87" s="111"/>
      <c r="F87" s="111"/>
      <c r="G87" s="111"/>
      <c r="H87" s="111"/>
      <c r="I87" s="111"/>
      <c r="J87" s="111"/>
    </row>
    <row r="88" spans="1:10" ht="15.75">
      <c r="A88" s="103" t="s">
        <v>26</v>
      </c>
      <c r="B88" s="103"/>
      <c r="C88" s="103"/>
      <c r="D88" s="103"/>
      <c r="E88" s="103"/>
      <c r="F88" s="103"/>
      <c r="G88" s="103"/>
      <c r="H88" s="103"/>
      <c r="I88" s="103"/>
      <c r="J88" s="103"/>
    </row>
    <row r="89" spans="1:10" ht="22.5" customHeight="1">
      <c r="A89" s="69" t="s">
        <v>27</v>
      </c>
      <c r="B89" s="116" t="s">
        <v>78</v>
      </c>
      <c r="C89" s="116"/>
      <c r="D89" s="116"/>
      <c r="E89" s="116"/>
      <c r="F89" s="116"/>
      <c r="G89" s="116"/>
      <c r="H89" s="116"/>
      <c r="I89" s="116"/>
      <c r="J89" s="116"/>
    </row>
    <row r="90" spans="1:12" ht="41.25" customHeight="1">
      <c r="A90" s="69" t="s">
        <v>28</v>
      </c>
      <c r="B90" s="116" t="s">
        <v>66</v>
      </c>
      <c r="C90" s="116"/>
      <c r="D90" s="116"/>
      <c r="E90" s="116"/>
      <c r="F90" s="116"/>
      <c r="G90" s="116"/>
      <c r="H90" s="116"/>
      <c r="I90" s="116"/>
      <c r="J90" s="116"/>
      <c r="L90" s="17"/>
    </row>
    <row r="91" spans="1:10" ht="57.75" customHeight="1">
      <c r="A91" s="69" t="s">
        <v>29</v>
      </c>
      <c r="B91" s="116" t="s">
        <v>150</v>
      </c>
      <c r="C91" s="116"/>
      <c r="D91" s="116"/>
      <c r="E91" s="116"/>
      <c r="F91" s="116"/>
      <c r="G91" s="116"/>
      <c r="H91" s="116"/>
      <c r="I91" s="116"/>
      <c r="J91" s="116"/>
    </row>
    <row r="92" spans="1:10" ht="137.25" customHeight="1">
      <c r="A92" s="69" t="s">
        <v>30</v>
      </c>
      <c r="B92" s="116" t="s">
        <v>136</v>
      </c>
      <c r="C92" s="116"/>
      <c r="D92" s="116"/>
      <c r="E92" s="116"/>
      <c r="F92" s="116"/>
      <c r="G92" s="116"/>
      <c r="H92" s="116"/>
      <c r="I92" s="116"/>
      <c r="J92" s="116"/>
    </row>
    <row r="93" spans="1:10" ht="15.75">
      <c r="A93" s="108" t="s">
        <v>124</v>
      </c>
      <c r="B93" s="108"/>
      <c r="C93" s="108"/>
      <c r="D93" s="108"/>
      <c r="E93" s="108"/>
      <c r="F93" s="108"/>
      <c r="G93" s="108"/>
      <c r="H93" s="108"/>
      <c r="I93" s="108"/>
      <c r="J93" s="108"/>
    </row>
    <row r="94" spans="1:10" ht="15.75">
      <c r="A94" s="100" t="s">
        <v>31</v>
      </c>
      <c r="B94" s="100"/>
      <c r="C94" s="100"/>
      <c r="D94" s="100"/>
      <c r="E94" s="100"/>
      <c r="F94" s="100"/>
      <c r="G94" s="100"/>
      <c r="H94" s="100"/>
      <c r="I94" s="100"/>
      <c r="J94" s="100"/>
    </row>
    <row r="95" spans="1:10" ht="23.25" customHeight="1">
      <c r="A95" s="101" t="s">
        <v>131</v>
      </c>
      <c r="B95" s="101"/>
      <c r="C95" s="101"/>
      <c r="D95" s="101"/>
      <c r="E95" s="101"/>
      <c r="F95" s="101"/>
      <c r="G95" s="101"/>
      <c r="H95" s="101"/>
      <c r="I95" s="101"/>
      <c r="J95" s="101"/>
    </row>
    <row r="96" spans="1:10" ht="15.75">
      <c r="A96" s="111" t="s">
        <v>25</v>
      </c>
      <c r="B96" s="111"/>
      <c r="C96" s="111"/>
      <c r="D96" s="111"/>
      <c r="E96" s="111"/>
      <c r="F96" s="111"/>
      <c r="G96" s="111"/>
      <c r="H96" s="111"/>
      <c r="I96" s="111"/>
      <c r="J96" s="111"/>
    </row>
    <row r="97" spans="1:10" ht="15.75">
      <c r="A97" s="103" t="s">
        <v>26</v>
      </c>
      <c r="B97" s="103"/>
      <c r="C97" s="103"/>
      <c r="D97" s="103"/>
      <c r="E97" s="103"/>
      <c r="F97" s="103"/>
      <c r="G97" s="103"/>
      <c r="H97" s="103"/>
      <c r="I97" s="103"/>
      <c r="J97" s="103"/>
    </row>
    <row r="98" spans="1:10" ht="26.25" customHeight="1">
      <c r="A98" s="69" t="s">
        <v>27</v>
      </c>
      <c r="B98" s="116" t="s">
        <v>100</v>
      </c>
      <c r="C98" s="116"/>
      <c r="D98" s="116"/>
      <c r="E98" s="116"/>
      <c r="F98" s="116"/>
      <c r="G98" s="116"/>
      <c r="H98" s="116"/>
      <c r="I98" s="116"/>
      <c r="J98" s="116"/>
    </row>
    <row r="99" spans="1:10" ht="39.75" customHeight="1">
      <c r="A99" s="69" t="s">
        <v>28</v>
      </c>
      <c r="B99" s="116" t="s">
        <v>62</v>
      </c>
      <c r="C99" s="116"/>
      <c r="D99" s="116"/>
      <c r="E99" s="116"/>
      <c r="F99" s="116"/>
      <c r="G99" s="116"/>
      <c r="H99" s="116"/>
      <c r="I99" s="116"/>
      <c r="J99" s="116"/>
    </row>
    <row r="100" spans="1:10" ht="56.25" customHeight="1">
      <c r="A100" s="69" t="s">
        <v>29</v>
      </c>
      <c r="B100" s="116" t="s">
        <v>145</v>
      </c>
      <c r="C100" s="116"/>
      <c r="D100" s="116"/>
      <c r="E100" s="116"/>
      <c r="F100" s="116"/>
      <c r="G100" s="116"/>
      <c r="H100" s="116"/>
      <c r="I100" s="116"/>
      <c r="J100" s="116"/>
    </row>
    <row r="101" spans="1:10" ht="126.75" customHeight="1">
      <c r="A101" s="69" t="s">
        <v>30</v>
      </c>
      <c r="B101" s="116" t="s">
        <v>163</v>
      </c>
      <c r="C101" s="116"/>
      <c r="D101" s="116"/>
      <c r="E101" s="116"/>
      <c r="F101" s="116"/>
      <c r="G101" s="116"/>
      <c r="H101" s="116"/>
      <c r="I101" s="116"/>
      <c r="J101" s="116"/>
    </row>
    <row r="102" spans="1:10" ht="15.75">
      <c r="A102" s="108" t="s">
        <v>124</v>
      </c>
      <c r="B102" s="108"/>
      <c r="C102" s="108"/>
      <c r="D102" s="108"/>
      <c r="E102" s="108"/>
      <c r="F102" s="108"/>
      <c r="G102" s="108"/>
      <c r="H102" s="108"/>
      <c r="I102" s="108"/>
      <c r="J102" s="108"/>
    </row>
    <row r="103" spans="1:10" ht="15.75">
      <c r="A103" s="100" t="s">
        <v>31</v>
      </c>
      <c r="B103" s="100"/>
      <c r="C103" s="100"/>
      <c r="D103" s="100"/>
      <c r="E103" s="100"/>
      <c r="F103" s="100"/>
      <c r="G103" s="100"/>
      <c r="H103" s="100"/>
      <c r="I103" s="100"/>
      <c r="J103" s="100"/>
    </row>
    <row r="104" spans="1:10" ht="28.5" customHeight="1">
      <c r="A104" s="101" t="s">
        <v>131</v>
      </c>
      <c r="B104" s="101"/>
      <c r="C104" s="101"/>
      <c r="D104" s="101"/>
      <c r="E104" s="101"/>
      <c r="F104" s="101"/>
      <c r="G104" s="101"/>
      <c r="H104" s="101"/>
      <c r="I104" s="101"/>
      <c r="J104" s="101"/>
    </row>
    <row r="105" spans="1:10" ht="15.75">
      <c r="A105" s="111" t="s">
        <v>25</v>
      </c>
      <c r="B105" s="111"/>
      <c r="C105" s="111"/>
      <c r="D105" s="111"/>
      <c r="E105" s="111"/>
      <c r="F105" s="111"/>
      <c r="G105" s="111"/>
      <c r="H105" s="111"/>
      <c r="I105" s="111"/>
      <c r="J105" s="111"/>
    </row>
    <row r="106" spans="1:10" ht="27" customHeight="1">
      <c r="A106" s="103" t="s">
        <v>26</v>
      </c>
      <c r="B106" s="103"/>
      <c r="C106" s="103"/>
      <c r="D106" s="103"/>
      <c r="E106" s="103"/>
      <c r="F106" s="103"/>
      <c r="G106" s="103"/>
      <c r="H106" s="103"/>
      <c r="I106" s="103"/>
      <c r="J106" s="103"/>
    </row>
    <row r="107" spans="1:10" ht="25.5" customHeight="1">
      <c r="A107" s="69" t="s">
        <v>27</v>
      </c>
      <c r="B107" s="116" t="s">
        <v>71</v>
      </c>
      <c r="C107" s="116"/>
      <c r="D107" s="116"/>
      <c r="E107" s="116"/>
      <c r="F107" s="116"/>
      <c r="G107" s="116"/>
      <c r="H107" s="116"/>
      <c r="I107" s="116"/>
      <c r="J107" s="116"/>
    </row>
    <row r="108" spans="1:12" ht="47.25" customHeight="1">
      <c r="A108" s="69" t="s">
        <v>28</v>
      </c>
      <c r="B108" s="116" t="s">
        <v>67</v>
      </c>
      <c r="C108" s="116"/>
      <c r="D108" s="116"/>
      <c r="E108" s="116"/>
      <c r="F108" s="116"/>
      <c r="G108" s="116"/>
      <c r="H108" s="116"/>
      <c r="I108" s="116"/>
      <c r="J108" s="116"/>
      <c r="L108" s="17"/>
    </row>
    <row r="109" spans="1:10" ht="70.5" customHeight="1">
      <c r="A109" s="69" t="s">
        <v>29</v>
      </c>
      <c r="B109" s="116" t="s">
        <v>144</v>
      </c>
      <c r="C109" s="116"/>
      <c r="D109" s="116"/>
      <c r="E109" s="116"/>
      <c r="F109" s="116"/>
      <c r="G109" s="116"/>
      <c r="H109" s="116"/>
      <c r="I109" s="116"/>
      <c r="J109" s="116"/>
    </row>
    <row r="110" spans="1:10" ht="114" customHeight="1">
      <c r="A110" s="69" t="s">
        <v>30</v>
      </c>
      <c r="B110" s="116" t="s">
        <v>164</v>
      </c>
      <c r="C110" s="116"/>
      <c r="D110" s="116"/>
      <c r="E110" s="116"/>
      <c r="F110" s="116"/>
      <c r="G110" s="116"/>
      <c r="H110" s="116"/>
      <c r="I110" s="116"/>
      <c r="J110" s="116"/>
    </row>
    <row r="111" spans="1:10" ht="15.75">
      <c r="A111" s="108" t="s">
        <v>124</v>
      </c>
      <c r="B111" s="108"/>
      <c r="C111" s="108"/>
      <c r="D111" s="108"/>
      <c r="E111" s="108"/>
      <c r="F111" s="108"/>
      <c r="G111" s="108"/>
      <c r="H111" s="108"/>
      <c r="I111" s="108"/>
      <c r="J111" s="108"/>
    </row>
    <row r="112" spans="1:10" ht="15.75">
      <c r="A112" s="100" t="s">
        <v>31</v>
      </c>
      <c r="B112" s="100"/>
      <c r="C112" s="100"/>
      <c r="D112" s="100"/>
      <c r="E112" s="100"/>
      <c r="F112" s="100"/>
      <c r="G112" s="100"/>
      <c r="H112" s="100"/>
      <c r="I112" s="100"/>
      <c r="J112" s="100"/>
    </row>
    <row r="113" spans="1:10" ht="27" customHeight="1">
      <c r="A113" s="101" t="s">
        <v>131</v>
      </c>
      <c r="B113" s="101"/>
      <c r="C113" s="101"/>
      <c r="D113" s="101"/>
      <c r="E113" s="101"/>
      <c r="F113" s="101"/>
      <c r="G113" s="101"/>
      <c r="H113" s="101"/>
      <c r="I113" s="101"/>
      <c r="J113" s="101"/>
    </row>
    <row r="114" spans="1:10" ht="15.75">
      <c r="A114" s="111" t="s">
        <v>25</v>
      </c>
      <c r="B114" s="111"/>
      <c r="C114" s="111"/>
      <c r="D114" s="111"/>
      <c r="E114" s="111"/>
      <c r="F114" s="111"/>
      <c r="G114" s="111"/>
      <c r="H114" s="111"/>
      <c r="I114" s="111"/>
      <c r="J114" s="111"/>
    </row>
    <row r="115" spans="1:10" ht="18.75" customHeight="1">
      <c r="A115" s="103" t="s">
        <v>26</v>
      </c>
      <c r="B115" s="103"/>
      <c r="C115" s="103"/>
      <c r="D115" s="103"/>
      <c r="E115" s="103"/>
      <c r="F115" s="103"/>
      <c r="G115" s="103"/>
      <c r="H115" s="103"/>
      <c r="I115" s="103"/>
      <c r="J115" s="103"/>
    </row>
    <row r="116" spans="1:10" ht="21.75" customHeight="1">
      <c r="A116" s="69" t="s">
        <v>27</v>
      </c>
      <c r="B116" s="116" t="s">
        <v>81</v>
      </c>
      <c r="C116" s="116"/>
      <c r="D116" s="116"/>
      <c r="E116" s="116"/>
      <c r="F116" s="116"/>
      <c r="G116" s="116"/>
      <c r="H116" s="116"/>
      <c r="I116" s="116"/>
      <c r="J116" s="116"/>
    </row>
    <row r="117" spans="1:12" ht="45" customHeight="1">
      <c r="A117" s="69" t="s">
        <v>28</v>
      </c>
      <c r="B117" s="116" t="s">
        <v>63</v>
      </c>
      <c r="C117" s="116"/>
      <c r="D117" s="116"/>
      <c r="E117" s="116"/>
      <c r="F117" s="116"/>
      <c r="G117" s="116"/>
      <c r="H117" s="116"/>
      <c r="I117" s="116"/>
      <c r="J117" s="116"/>
      <c r="L117" s="17"/>
    </row>
    <row r="118" spans="1:10" ht="58.5" customHeight="1">
      <c r="A118" s="69" t="s">
        <v>29</v>
      </c>
      <c r="B118" s="116" t="s">
        <v>143</v>
      </c>
      <c r="C118" s="116"/>
      <c r="D118" s="116"/>
      <c r="E118" s="116"/>
      <c r="F118" s="116"/>
      <c r="G118" s="116"/>
      <c r="H118" s="116"/>
      <c r="I118" s="116"/>
      <c r="J118" s="116"/>
    </row>
    <row r="119" spans="1:10" ht="115.5" customHeight="1">
      <c r="A119" s="69" t="s">
        <v>30</v>
      </c>
      <c r="B119" s="116" t="s">
        <v>133</v>
      </c>
      <c r="C119" s="116"/>
      <c r="D119" s="116"/>
      <c r="E119" s="116"/>
      <c r="F119" s="116"/>
      <c r="G119" s="116"/>
      <c r="H119" s="116"/>
      <c r="I119" s="116"/>
      <c r="J119" s="116"/>
    </row>
    <row r="120" spans="1:10" ht="15.75">
      <c r="A120" s="108" t="s">
        <v>124</v>
      </c>
      <c r="B120" s="108"/>
      <c r="C120" s="108"/>
      <c r="D120" s="108"/>
      <c r="E120" s="108"/>
      <c r="F120" s="108"/>
      <c r="G120" s="108"/>
      <c r="H120" s="108"/>
      <c r="I120" s="108"/>
      <c r="J120" s="108"/>
    </row>
    <row r="121" spans="1:10" ht="15.75">
      <c r="A121" s="100" t="s">
        <v>31</v>
      </c>
      <c r="B121" s="100"/>
      <c r="C121" s="100"/>
      <c r="D121" s="100"/>
      <c r="E121" s="100"/>
      <c r="F121" s="100"/>
      <c r="G121" s="100"/>
      <c r="H121" s="100"/>
      <c r="I121" s="100"/>
      <c r="J121" s="100"/>
    </row>
    <row r="122" spans="1:10" ht="25.5" customHeight="1">
      <c r="A122" s="101" t="s">
        <v>123</v>
      </c>
      <c r="B122" s="101"/>
      <c r="C122" s="101"/>
      <c r="D122" s="101"/>
      <c r="E122" s="101"/>
      <c r="F122" s="101"/>
      <c r="G122" s="101"/>
      <c r="H122" s="101"/>
      <c r="I122" s="101"/>
      <c r="J122" s="101"/>
    </row>
    <row r="123" spans="1:10" ht="15.75">
      <c r="A123" s="111" t="s">
        <v>25</v>
      </c>
      <c r="B123" s="111"/>
      <c r="C123" s="111"/>
      <c r="D123" s="111"/>
      <c r="E123" s="111"/>
      <c r="F123" s="111"/>
      <c r="G123" s="111"/>
      <c r="H123" s="111"/>
      <c r="I123" s="111"/>
      <c r="J123" s="111"/>
    </row>
    <row r="124" spans="1:10" ht="18" customHeight="1">
      <c r="A124" s="103" t="s">
        <v>26</v>
      </c>
      <c r="B124" s="103"/>
      <c r="C124" s="103"/>
      <c r="D124" s="103"/>
      <c r="E124" s="103"/>
      <c r="F124" s="103"/>
      <c r="G124" s="103"/>
      <c r="H124" s="103"/>
      <c r="I124" s="103"/>
      <c r="J124" s="103"/>
    </row>
    <row r="125" spans="1:10" ht="27.75" customHeight="1">
      <c r="A125" s="69" t="s">
        <v>27</v>
      </c>
      <c r="B125" s="116" t="s">
        <v>73</v>
      </c>
      <c r="C125" s="116"/>
      <c r="D125" s="116"/>
      <c r="E125" s="116"/>
      <c r="F125" s="116"/>
      <c r="G125" s="116"/>
      <c r="H125" s="116"/>
      <c r="I125" s="116"/>
      <c r="J125" s="116"/>
    </row>
    <row r="126" spans="1:12" ht="71.25" customHeight="1">
      <c r="A126" s="69" t="s">
        <v>28</v>
      </c>
      <c r="B126" s="116" t="s">
        <v>80</v>
      </c>
      <c r="C126" s="116"/>
      <c r="D126" s="116"/>
      <c r="E126" s="116"/>
      <c r="F126" s="116"/>
      <c r="G126" s="116"/>
      <c r="H126" s="116"/>
      <c r="I126" s="116"/>
      <c r="J126" s="116"/>
      <c r="L126" s="17"/>
    </row>
    <row r="127" spans="1:10" ht="86.25" customHeight="1">
      <c r="A127" s="69" t="s">
        <v>29</v>
      </c>
      <c r="B127" s="116" t="s">
        <v>165</v>
      </c>
      <c r="C127" s="116"/>
      <c r="D127" s="116"/>
      <c r="E127" s="116"/>
      <c r="F127" s="116"/>
      <c r="G127" s="116"/>
      <c r="H127" s="116"/>
      <c r="I127" s="116"/>
      <c r="J127" s="116"/>
    </row>
    <row r="128" spans="1:10" ht="64.5" customHeight="1">
      <c r="A128" s="69" t="s">
        <v>30</v>
      </c>
      <c r="B128" s="116" t="s">
        <v>134</v>
      </c>
      <c r="C128" s="116"/>
      <c r="D128" s="116"/>
      <c r="E128" s="116"/>
      <c r="F128" s="116"/>
      <c r="G128" s="116"/>
      <c r="H128" s="116"/>
      <c r="I128" s="116"/>
      <c r="J128" s="116"/>
    </row>
    <row r="129" spans="1:10" ht="15.75">
      <c r="A129" s="108" t="s">
        <v>124</v>
      </c>
      <c r="B129" s="108"/>
      <c r="C129" s="108"/>
      <c r="D129" s="108"/>
      <c r="E129" s="108"/>
      <c r="F129" s="108"/>
      <c r="G129" s="108"/>
      <c r="H129" s="108"/>
      <c r="I129" s="108"/>
      <c r="J129" s="108"/>
    </row>
    <row r="130" spans="1:10" ht="15.75">
      <c r="A130" s="100" t="s">
        <v>31</v>
      </c>
      <c r="B130" s="100"/>
      <c r="C130" s="100"/>
      <c r="D130" s="100"/>
      <c r="E130" s="100"/>
      <c r="F130" s="100"/>
      <c r="G130" s="100"/>
      <c r="H130" s="100"/>
      <c r="I130" s="100"/>
      <c r="J130" s="100"/>
    </row>
    <row r="131" spans="1:10" ht="18.75" customHeight="1">
      <c r="A131" s="101" t="s">
        <v>123</v>
      </c>
      <c r="B131" s="101"/>
      <c r="C131" s="101"/>
      <c r="D131" s="101"/>
      <c r="E131" s="101"/>
      <c r="F131" s="101"/>
      <c r="G131" s="101"/>
      <c r="H131" s="101"/>
      <c r="I131" s="101"/>
      <c r="J131" s="101"/>
    </row>
    <row r="132" spans="1:10" ht="15.75">
      <c r="A132" s="111" t="s">
        <v>25</v>
      </c>
      <c r="B132" s="111"/>
      <c r="C132" s="111"/>
      <c r="D132" s="111"/>
      <c r="E132" s="111"/>
      <c r="F132" s="111"/>
      <c r="G132" s="111"/>
      <c r="H132" s="111"/>
      <c r="I132" s="111"/>
      <c r="J132" s="111"/>
    </row>
    <row r="133" spans="1:10" ht="15.75">
      <c r="A133" s="103" t="s">
        <v>26</v>
      </c>
      <c r="B133" s="103"/>
      <c r="C133" s="103"/>
      <c r="D133" s="103"/>
      <c r="E133" s="103"/>
      <c r="F133" s="103"/>
      <c r="G133" s="103"/>
      <c r="H133" s="103"/>
      <c r="I133" s="103"/>
      <c r="J133" s="103"/>
    </row>
    <row r="134" spans="1:10" ht="30" customHeight="1">
      <c r="A134" s="69" t="s">
        <v>27</v>
      </c>
      <c r="B134" s="116" t="s">
        <v>72</v>
      </c>
      <c r="C134" s="116"/>
      <c r="D134" s="116"/>
      <c r="E134" s="116"/>
      <c r="F134" s="116"/>
      <c r="G134" s="116"/>
      <c r="H134" s="116"/>
      <c r="I134" s="116"/>
      <c r="J134" s="116"/>
    </row>
    <row r="135" spans="1:10" ht="56.25" customHeight="1">
      <c r="A135" s="69" t="s">
        <v>28</v>
      </c>
      <c r="B135" s="116" t="s">
        <v>68</v>
      </c>
      <c r="C135" s="116"/>
      <c r="D135" s="116"/>
      <c r="E135" s="116"/>
      <c r="F135" s="116"/>
      <c r="G135" s="116"/>
      <c r="H135" s="116"/>
      <c r="I135" s="116"/>
      <c r="J135" s="116"/>
    </row>
    <row r="136" spans="1:10" ht="42" customHeight="1">
      <c r="A136" s="69" t="s">
        <v>29</v>
      </c>
      <c r="B136" s="116" t="s">
        <v>142</v>
      </c>
      <c r="C136" s="116"/>
      <c r="D136" s="116"/>
      <c r="E136" s="116"/>
      <c r="F136" s="116"/>
      <c r="G136" s="116"/>
      <c r="H136" s="116"/>
      <c r="I136" s="116"/>
      <c r="J136" s="116"/>
    </row>
    <row r="137" spans="1:10" ht="143.25" customHeight="1">
      <c r="A137" s="69" t="s">
        <v>30</v>
      </c>
      <c r="B137" s="116" t="s">
        <v>141</v>
      </c>
      <c r="C137" s="116"/>
      <c r="D137" s="116"/>
      <c r="E137" s="116"/>
      <c r="F137" s="116"/>
      <c r="G137" s="116"/>
      <c r="H137" s="116"/>
      <c r="I137" s="116"/>
      <c r="J137" s="116"/>
    </row>
    <row r="138" spans="1:10" ht="15.75">
      <c r="A138" s="108" t="s">
        <v>124</v>
      </c>
      <c r="B138" s="108"/>
      <c r="C138" s="108"/>
      <c r="D138" s="108"/>
      <c r="E138" s="108"/>
      <c r="F138" s="108"/>
      <c r="G138" s="108"/>
      <c r="H138" s="108"/>
      <c r="I138" s="108"/>
      <c r="J138" s="108"/>
    </row>
    <row r="139" spans="1:10" ht="15.75">
      <c r="A139" s="100" t="s">
        <v>31</v>
      </c>
      <c r="B139" s="100"/>
      <c r="C139" s="100"/>
      <c r="D139" s="100"/>
      <c r="E139" s="100"/>
      <c r="F139" s="100"/>
      <c r="G139" s="100"/>
      <c r="H139" s="100"/>
      <c r="I139" s="100"/>
      <c r="J139" s="100"/>
    </row>
    <row r="140" spans="1:10" ht="22.5" customHeight="1">
      <c r="A140" s="101" t="s">
        <v>131</v>
      </c>
      <c r="B140" s="101"/>
      <c r="C140" s="101"/>
      <c r="D140" s="101"/>
      <c r="E140" s="101"/>
      <c r="F140" s="101"/>
      <c r="G140" s="101"/>
      <c r="H140" s="101"/>
      <c r="I140" s="101"/>
      <c r="J140" s="101"/>
    </row>
    <row r="141" spans="1:16" ht="15.75" customHeight="1">
      <c r="A141" s="117" t="s">
        <v>13</v>
      </c>
      <c r="B141" s="117"/>
      <c r="C141" s="117"/>
      <c r="D141" s="117"/>
      <c r="E141" s="117"/>
      <c r="F141" s="117"/>
      <c r="G141" s="117"/>
      <c r="H141" s="117"/>
      <c r="I141" s="117"/>
      <c r="J141" s="117"/>
      <c r="L141" s="51">
        <v>45199</v>
      </c>
      <c r="M141" s="48" t="s">
        <v>18</v>
      </c>
      <c r="N141" s="48" t="s">
        <v>19</v>
      </c>
      <c r="O141" s="48" t="s">
        <v>20</v>
      </c>
      <c r="P141" s="48" t="s">
        <v>21</v>
      </c>
    </row>
    <row r="142" spans="1:15" ht="27" customHeight="1">
      <c r="A142" s="68" t="s">
        <v>14</v>
      </c>
      <c r="B142" s="116" t="s">
        <v>59</v>
      </c>
      <c r="C142" s="116"/>
      <c r="D142" s="116"/>
      <c r="E142" s="116"/>
      <c r="F142" s="116"/>
      <c r="G142" s="116"/>
      <c r="H142" s="116"/>
      <c r="I142" s="116"/>
      <c r="J142" s="116"/>
      <c r="M142" s="50">
        <v>227852423</v>
      </c>
      <c r="N142" s="50">
        <v>252873123</v>
      </c>
      <c r="O142" s="50">
        <v>98958349.87</v>
      </c>
    </row>
    <row r="143" spans="1:15" ht="45" customHeight="1">
      <c r="A143" s="8" t="s">
        <v>15</v>
      </c>
      <c r="B143" s="116" t="s">
        <v>60</v>
      </c>
      <c r="C143" s="116"/>
      <c r="D143" s="116"/>
      <c r="E143" s="116"/>
      <c r="F143" s="116"/>
      <c r="G143" s="116"/>
      <c r="H143" s="116"/>
      <c r="I143" s="116"/>
      <c r="J143" s="116"/>
      <c r="L143" s="51">
        <v>45107</v>
      </c>
      <c r="M143" s="50">
        <v>227852423</v>
      </c>
      <c r="N143" s="50">
        <v>247852423</v>
      </c>
      <c r="O143" s="50">
        <v>62223627.82</v>
      </c>
    </row>
    <row r="144" spans="1:15" ht="22.5" customHeight="1">
      <c r="A144" s="8" t="s">
        <v>121</v>
      </c>
      <c r="B144" s="116" t="s">
        <v>61</v>
      </c>
      <c r="C144" s="116"/>
      <c r="D144" s="116"/>
      <c r="E144" s="116"/>
      <c r="F144" s="116"/>
      <c r="G144" s="116"/>
      <c r="H144" s="116"/>
      <c r="I144" s="116"/>
      <c r="J144" s="116"/>
      <c r="L144" s="51">
        <v>45015</v>
      </c>
      <c r="M144" s="50">
        <v>227852423</v>
      </c>
      <c r="N144" s="50">
        <v>247852423</v>
      </c>
      <c r="O144" s="50">
        <v>34385573.01</v>
      </c>
    </row>
    <row r="145" spans="1:10" ht="32.25" customHeight="1">
      <c r="A145" s="8" t="s">
        <v>34</v>
      </c>
      <c r="B145" s="116" t="s">
        <v>116</v>
      </c>
      <c r="C145" s="116"/>
      <c r="D145" s="116"/>
      <c r="E145" s="116"/>
      <c r="F145" s="116"/>
      <c r="G145" s="116"/>
      <c r="H145" s="116"/>
      <c r="I145" s="116"/>
      <c r="J145" s="116"/>
    </row>
    <row r="146" spans="1:10" ht="15.75">
      <c r="A146" s="108" t="s">
        <v>16</v>
      </c>
      <c r="B146" s="108"/>
      <c r="C146" s="108"/>
      <c r="D146" s="108"/>
      <c r="E146" s="108"/>
      <c r="F146" s="108"/>
      <c r="G146" s="108"/>
      <c r="H146" s="108"/>
      <c r="I146" s="108"/>
      <c r="J146" s="108"/>
    </row>
    <row r="147" spans="1:13" ht="20.25" customHeight="1">
      <c r="A147" s="103" t="s">
        <v>17</v>
      </c>
      <c r="B147" s="103"/>
      <c r="C147" s="103"/>
      <c r="D147" s="103"/>
      <c r="E147" s="103"/>
      <c r="F147" s="103"/>
      <c r="G147" s="103"/>
      <c r="H147" s="103"/>
      <c r="I147" s="103"/>
      <c r="J147" s="103"/>
      <c r="L147" s="9"/>
      <c r="M147" s="9"/>
    </row>
    <row r="148" spans="1:26" ht="15">
      <c r="A148" s="120" t="s">
        <v>18</v>
      </c>
      <c r="B148" s="120"/>
      <c r="C148" s="120" t="s">
        <v>19</v>
      </c>
      <c r="D148" s="120"/>
      <c r="E148" s="120"/>
      <c r="F148" s="120" t="s">
        <v>20</v>
      </c>
      <c r="G148" s="120"/>
      <c r="H148" s="120"/>
      <c r="I148" s="120" t="s">
        <v>21</v>
      </c>
      <c r="J148" s="120"/>
      <c r="M148" s="9"/>
      <c r="V148" s="94" t="s">
        <v>152</v>
      </c>
      <c r="W148" s="94" t="s">
        <v>153</v>
      </c>
      <c r="X148" s="94" t="s">
        <v>154</v>
      </c>
      <c r="Y148" s="94" t="s">
        <v>156</v>
      </c>
      <c r="Z148" s="94" t="s">
        <v>155</v>
      </c>
    </row>
    <row r="149" spans="1:26" ht="15">
      <c r="A149" s="121">
        <v>227852423</v>
      </c>
      <c r="B149" s="121"/>
      <c r="C149" s="121">
        <v>236293442.16</v>
      </c>
      <c r="D149" s="121"/>
      <c r="E149" s="121"/>
      <c r="F149" s="121">
        <v>95427260.38</v>
      </c>
      <c r="G149" s="121"/>
      <c r="H149" s="121"/>
      <c r="I149" s="122">
        <f>F149/C149</f>
        <v>0.4038506507319145</v>
      </c>
      <c r="J149" s="122"/>
      <c r="U149" s="2" t="s">
        <v>159</v>
      </c>
      <c r="V149" s="9">
        <v>227852423</v>
      </c>
      <c r="W149" s="9">
        <v>8441019.16</v>
      </c>
      <c r="X149" s="9">
        <v>236293442.16</v>
      </c>
      <c r="Y149" s="9">
        <v>157650888.2</v>
      </c>
      <c r="Z149" s="9">
        <v>78642553.96</v>
      </c>
    </row>
    <row r="150" spans="1:26" ht="15.75">
      <c r="A150" s="103" t="s">
        <v>129</v>
      </c>
      <c r="B150" s="103"/>
      <c r="C150" s="103"/>
      <c r="D150" s="103"/>
      <c r="E150" s="103"/>
      <c r="F150" s="103"/>
      <c r="G150" s="103"/>
      <c r="H150" s="103"/>
      <c r="I150" s="103"/>
      <c r="J150" s="103"/>
      <c r="U150" s="2" t="s">
        <v>160</v>
      </c>
      <c r="V150" s="9">
        <v>227852423</v>
      </c>
      <c r="W150" s="9">
        <v>20000000</v>
      </c>
      <c r="X150" s="9">
        <v>247852423</v>
      </c>
      <c r="Y150" s="9">
        <v>62223627.82</v>
      </c>
      <c r="Z150" s="9">
        <v>185628795.18</v>
      </c>
    </row>
    <row r="151" spans="1:26" ht="15">
      <c r="A151" s="10"/>
      <c r="B151" s="10"/>
      <c r="C151" s="118" t="s">
        <v>43</v>
      </c>
      <c r="D151" s="119"/>
      <c r="E151" s="118" t="s">
        <v>127</v>
      </c>
      <c r="F151" s="119"/>
      <c r="G151" s="118" t="s">
        <v>139</v>
      </c>
      <c r="H151" s="118"/>
      <c r="I151" s="118" t="s">
        <v>22</v>
      </c>
      <c r="J151" s="119"/>
      <c r="V151" s="96">
        <f>+V149-V150</f>
        <v>0</v>
      </c>
      <c r="W151" s="96">
        <f aca="true" t="shared" si="5" ref="W151">+W149-W150</f>
        <v>-11558980.84</v>
      </c>
      <c r="X151" s="96">
        <f aca="true" t="shared" si="6" ref="X151">+X149-X150</f>
        <v>-11558980.840000004</v>
      </c>
      <c r="Y151" s="97">
        <f aca="true" t="shared" si="7" ref="Y151">+Y149-Y150</f>
        <v>95427260.38</v>
      </c>
      <c r="Z151" s="96">
        <f aca="true" t="shared" si="8" ref="Z151">+Z149-Z150</f>
        <v>-106986241.22000001</v>
      </c>
    </row>
    <row r="152" spans="1:12" ht="38.25">
      <c r="A152" s="19" t="s">
        <v>23</v>
      </c>
      <c r="B152" s="19" t="s">
        <v>24</v>
      </c>
      <c r="C152" s="19" t="s">
        <v>35</v>
      </c>
      <c r="D152" s="19" t="s">
        <v>36</v>
      </c>
      <c r="E152" s="19" t="s">
        <v>37</v>
      </c>
      <c r="F152" s="19" t="s">
        <v>38</v>
      </c>
      <c r="G152" s="19" t="s">
        <v>39</v>
      </c>
      <c r="H152" s="19" t="s">
        <v>40</v>
      </c>
      <c r="I152" s="19" t="s">
        <v>41</v>
      </c>
      <c r="J152" s="19" t="s">
        <v>42</v>
      </c>
      <c r="K152" s="20" t="s">
        <v>119</v>
      </c>
      <c r="L152" s="9"/>
    </row>
    <row r="153" spans="1:12" s="16" customFormat="1" ht="45.75" customHeight="1">
      <c r="A153" s="59" t="s">
        <v>85</v>
      </c>
      <c r="B153" s="57" t="s">
        <v>86</v>
      </c>
      <c r="C153" s="49">
        <v>6185</v>
      </c>
      <c r="D153" s="83">
        <v>51352937</v>
      </c>
      <c r="E153" s="84">
        <v>3935</v>
      </c>
      <c r="F153" s="92">
        <v>26341319</v>
      </c>
      <c r="G153" s="27">
        <v>6963</v>
      </c>
      <c r="H153" s="89">
        <v>14940138.98</v>
      </c>
      <c r="I153" s="23">
        <f>+#REF!/#REF!</f>
        <v>1.7695044472681067</v>
      </c>
      <c r="J153" s="85">
        <f>+#REF!/#REF!</f>
        <v>0.567175052243967</v>
      </c>
      <c r="K153" s="32"/>
      <c r="L153" s="25"/>
    </row>
    <row r="154" spans="1:12" s="16" customFormat="1" ht="40.5" customHeight="1">
      <c r="A154" s="59" t="s">
        <v>84</v>
      </c>
      <c r="B154" s="57" t="s">
        <v>87</v>
      </c>
      <c r="C154" s="49">
        <v>2552</v>
      </c>
      <c r="D154" s="83">
        <v>71900470</v>
      </c>
      <c r="E154" s="86">
        <v>1037</v>
      </c>
      <c r="F154" s="77">
        <v>57632736</v>
      </c>
      <c r="G154" s="27">
        <v>1930</v>
      </c>
      <c r="H154" s="89">
        <v>50808554.39</v>
      </c>
      <c r="I154" s="23">
        <f>+#REF!/#REF!</f>
        <v>1.8611378977820636</v>
      </c>
      <c r="J154" s="85">
        <f>+#REF!/#REF!</f>
        <v>0.8815919200851405</v>
      </c>
      <c r="K154" s="9"/>
      <c r="L154" s="25"/>
    </row>
    <row r="155" spans="1:12" ht="15.75">
      <c r="A155" s="111" t="s">
        <v>25</v>
      </c>
      <c r="B155" s="111"/>
      <c r="C155" s="111"/>
      <c r="D155" s="111"/>
      <c r="E155" s="111"/>
      <c r="F155" s="111"/>
      <c r="G155" s="111"/>
      <c r="H155" s="111"/>
      <c r="I155" s="111"/>
      <c r="J155" s="111"/>
      <c r="L155" s="33"/>
    </row>
    <row r="156" spans="1:12" ht="15.75">
      <c r="A156" s="103" t="s">
        <v>26</v>
      </c>
      <c r="B156" s="103"/>
      <c r="C156" s="103"/>
      <c r="D156" s="103"/>
      <c r="E156" s="103"/>
      <c r="F156" s="103"/>
      <c r="G156" s="103"/>
      <c r="H156" s="103"/>
      <c r="I156" s="103"/>
      <c r="J156" s="103"/>
      <c r="L156" s="33"/>
    </row>
    <row r="157" spans="1:12" ht="19.5" customHeight="1">
      <c r="A157" s="90" t="s">
        <v>27</v>
      </c>
      <c r="B157" s="116" t="s">
        <v>85</v>
      </c>
      <c r="C157" s="116"/>
      <c r="D157" s="116"/>
      <c r="E157" s="116"/>
      <c r="F157" s="116"/>
      <c r="G157" s="116"/>
      <c r="H157" s="116"/>
      <c r="I157" s="116"/>
      <c r="J157" s="116"/>
      <c r="L157" s="34"/>
    </row>
    <row r="158" spans="1:12" ht="36.75" customHeight="1">
      <c r="A158" s="90" t="s">
        <v>28</v>
      </c>
      <c r="B158" s="116" t="s">
        <v>58</v>
      </c>
      <c r="C158" s="116"/>
      <c r="D158" s="116"/>
      <c r="E158" s="116"/>
      <c r="F158" s="116"/>
      <c r="G158" s="116"/>
      <c r="H158" s="116"/>
      <c r="I158" s="116"/>
      <c r="J158" s="116"/>
      <c r="L158" s="35"/>
    </row>
    <row r="159" spans="1:12" ht="66" customHeight="1">
      <c r="A159" s="69" t="s">
        <v>29</v>
      </c>
      <c r="B159" s="116" t="s">
        <v>140</v>
      </c>
      <c r="C159" s="116"/>
      <c r="D159" s="116"/>
      <c r="E159" s="116"/>
      <c r="F159" s="116"/>
      <c r="G159" s="116"/>
      <c r="H159" s="116"/>
      <c r="I159" s="116"/>
      <c r="J159" s="116"/>
      <c r="L159" s="34"/>
    </row>
    <row r="160" spans="1:12" ht="94.5" customHeight="1">
      <c r="A160" s="69" t="s">
        <v>30</v>
      </c>
      <c r="B160" s="116" t="s">
        <v>166</v>
      </c>
      <c r="C160" s="116"/>
      <c r="D160" s="116"/>
      <c r="E160" s="116"/>
      <c r="F160" s="116"/>
      <c r="G160" s="116"/>
      <c r="H160" s="116"/>
      <c r="I160" s="116"/>
      <c r="J160" s="116"/>
      <c r="L160" s="33"/>
    </row>
    <row r="161" spans="1:12" ht="15.75">
      <c r="A161" s="108" t="s">
        <v>124</v>
      </c>
      <c r="B161" s="108"/>
      <c r="C161" s="108"/>
      <c r="D161" s="108"/>
      <c r="E161" s="108"/>
      <c r="F161" s="108"/>
      <c r="G161" s="108"/>
      <c r="H161" s="108"/>
      <c r="I161" s="108"/>
      <c r="J161" s="108"/>
      <c r="L161" s="33"/>
    </row>
    <row r="162" spans="1:12" ht="15.75">
      <c r="A162" s="100" t="s">
        <v>31</v>
      </c>
      <c r="B162" s="100"/>
      <c r="C162" s="100"/>
      <c r="D162" s="100"/>
      <c r="E162" s="100"/>
      <c r="F162" s="100"/>
      <c r="G162" s="100"/>
      <c r="H162" s="100"/>
      <c r="I162" s="100"/>
      <c r="J162" s="100"/>
      <c r="L162" s="33"/>
    </row>
    <row r="163" spans="1:12" ht="26.25" customHeight="1">
      <c r="A163" s="101" t="s">
        <v>131</v>
      </c>
      <c r="B163" s="101"/>
      <c r="C163" s="101"/>
      <c r="D163" s="101"/>
      <c r="E163" s="101"/>
      <c r="F163" s="101"/>
      <c r="G163" s="101"/>
      <c r="H163" s="101"/>
      <c r="I163" s="101"/>
      <c r="J163" s="101"/>
      <c r="L163" s="33"/>
    </row>
    <row r="164" spans="1:10" ht="31.5" customHeight="1">
      <c r="A164" s="111" t="s">
        <v>25</v>
      </c>
      <c r="B164" s="111"/>
      <c r="C164" s="111"/>
      <c r="D164" s="111"/>
      <c r="E164" s="111"/>
      <c r="F164" s="111"/>
      <c r="G164" s="111"/>
      <c r="H164" s="111"/>
      <c r="I164" s="111"/>
      <c r="J164" s="111"/>
    </row>
    <row r="165" spans="1:10" ht="21" customHeight="1">
      <c r="A165" s="103" t="s">
        <v>26</v>
      </c>
      <c r="B165" s="103"/>
      <c r="C165" s="103"/>
      <c r="D165" s="103"/>
      <c r="E165" s="103"/>
      <c r="F165" s="103"/>
      <c r="G165" s="103"/>
      <c r="H165" s="103"/>
      <c r="I165" s="103"/>
      <c r="J165" s="103"/>
    </row>
    <row r="166" spans="1:10" ht="24.75" customHeight="1">
      <c r="A166" s="69" t="s">
        <v>27</v>
      </c>
      <c r="B166" s="116" t="s">
        <v>84</v>
      </c>
      <c r="C166" s="116"/>
      <c r="D166" s="116"/>
      <c r="E166" s="116"/>
      <c r="F166" s="116"/>
      <c r="G166" s="116"/>
      <c r="H166" s="116"/>
      <c r="I166" s="116"/>
      <c r="J166" s="116"/>
    </row>
    <row r="167" spans="1:12" ht="42" customHeight="1">
      <c r="A167" s="69" t="s">
        <v>28</v>
      </c>
      <c r="B167" s="116" t="s">
        <v>57</v>
      </c>
      <c r="C167" s="116"/>
      <c r="D167" s="116"/>
      <c r="E167" s="116"/>
      <c r="F167" s="116"/>
      <c r="G167" s="116"/>
      <c r="H167" s="116"/>
      <c r="I167" s="116"/>
      <c r="J167" s="116"/>
      <c r="L167" s="17"/>
    </row>
    <row r="168" spans="1:10" ht="66" customHeight="1">
      <c r="A168" s="69" t="s">
        <v>29</v>
      </c>
      <c r="B168" s="116" t="s">
        <v>167</v>
      </c>
      <c r="C168" s="116"/>
      <c r="D168" s="116"/>
      <c r="E168" s="116"/>
      <c r="F168" s="116"/>
      <c r="G168" s="116"/>
      <c r="H168" s="116"/>
      <c r="I168" s="116"/>
      <c r="J168" s="116"/>
    </row>
    <row r="169" spans="1:10" ht="91.5" customHeight="1">
      <c r="A169" s="69" t="s">
        <v>30</v>
      </c>
      <c r="B169" s="116" t="s">
        <v>151</v>
      </c>
      <c r="C169" s="116"/>
      <c r="D169" s="116"/>
      <c r="E169" s="116"/>
      <c r="F169" s="116"/>
      <c r="G169" s="116"/>
      <c r="H169" s="116"/>
      <c r="I169" s="116"/>
      <c r="J169" s="116"/>
    </row>
    <row r="170" spans="1:10" ht="17.25" customHeight="1">
      <c r="A170" s="108" t="s">
        <v>124</v>
      </c>
      <c r="B170" s="108"/>
      <c r="C170" s="108"/>
      <c r="D170" s="108"/>
      <c r="E170" s="108"/>
      <c r="F170" s="108"/>
      <c r="G170" s="108"/>
      <c r="H170" s="108"/>
      <c r="I170" s="108"/>
      <c r="J170" s="108"/>
    </row>
    <row r="171" spans="1:10" ht="18" customHeight="1">
      <c r="A171" s="100" t="s">
        <v>31</v>
      </c>
      <c r="B171" s="100"/>
      <c r="C171" s="100"/>
      <c r="D171" s="100"/>
      <c r="E171" s="100"/>
      <c r="F171" s="100"/>
      <c r="G171" s="100"/>
      <c r="H171" s="100"/>
      <c r="I171" s="100"/>
      <c r="J171" s="100"/>
    </row>
    <row r="172" spans="1:10" ht="29.25" customHeight="1">
      <c r="A172" s="101" t="s">
        <v>131</v>
      </c>
      <c r="B172" s="101"/>
      <c r="C172" s="101"/>
      <c r="D172" s="101"/>
      <c r="E172" s="101"/>
      <c r="F172" s="101"/>
      <c r="G172" s="101"/>
      <c r="H172" s="101"/>
      <c r="I172" s="101"/>
      <c r="J172" s="101"/>
    </row>
    <row r="173" spans="1:16" ht="20.25" customHeight="1">
      <c r="A173" s="117" t="s">
        <v>13</v>
      </c>
      <c r="B173" s="117"/>
      <c r="C173" s="117"/>
      <c r="D173" s="117"/>
      <c r="E173" s="117"/>
      <c r="F173" s="117"/>
      <c r="G173" s="117"/>
      <c r="H173" s="117"/>
      <c r="I173" s="117"/>
      <c r="J173" s="117"/>
      <c r="L173" s="51">
        <v>45199</v>
      </c>
      <c r="M173" s="48" t="s">
        <v>18</v>
      </c>
      <c r="N173" s="48" t="s">
        <v>19</v>
      </c>
      <c r="O173" s="48" t="s">
        <v>20</v>
      </c>
      <c r="P173" s="48" t="s">
        <v>21</v>
      </c>
    </row>
    <row r="174" spans="1:15" ht="23.25" customHeight="1">
      <c r="A174" s="70" t="s">
        <v>14</v>
      </c>
      <c r="B174" s="104" t="s">
        <v>101</v>
      </c>
      <c r="C174" s="104"/>
      <c r="D174" s="104"/>
      <c r="E174" s="104"/>
      <c r="F174" s="104"/>
      <c r="G174" s="104"/>
      <c r="H174" s="104"/>
      <c r="I174" s="104"/>
      <c r="J174" s="104"/>
      <c r="M174" s="50">
        <v>55000000</v>
      </c>
      <c r="N174" s="50">
        <v>51000000</v>
      </c>
      <c r="O174" s="50">
        <v>18497801.66</v>
      </c>
    </row>
    <row r="175" spans="1:15" ht="36" customHeight="1">
      <c r="A175" s="36" t="s">
        <v>15</v>
      </c>
      <c r="B175" s="104" t="s">
        <v>106</v>
      </c>
      <c r="C175" s="104"/>
      <c r="D175" s="104"/>
      <c r="E175" s="104"/>
      <c r="F175" s="104"/>
      <c r="G175" s="104"/>
      <c r="H175" s="104"/>
      <c r="I175" s="104"/>
      <c r="J175" s="104"/>
      <c r="L175" s="51">
        <v>45107</v>
      </c>
      <c r="M175" s="53">
        <v>55000000</v>
      </c>
      <c r="N175" s="53">
        <v>55000000</v>
      </c>
      <c r="O175" s="50">
        <v>12513554.23</v>
      </c>
    </row>
    <row r="176" spans="1:15" ht="21" customHeight="1">
      <c r="A176" s="36" t="s">
        <v>121</v>
      </c>
      <c r="B176" s="104" t="s">
        <v>107</v>
      </c>
      <c r="C176" s="104"/>
      <c r="D176" s="104"/>
      <c r="E176" s="104"/>
      <c r="F176" s="104"/>
      <c r="G176" s="104"/>
      <c r="H176" s="104"/>
      <c r="I176" s="104"/>
      <c r="J176" s="104"/>
      <c r="L176" s="51">
        <v>45015</v>
      </c>
      <c r="M176" s="53">
        <v>55000000</v>
      </c>
      <c r="N176" s="53">
        <v>55000000</v>
      </c>
      <c r="O176" s="50">
        <v>6332823.75</v>
      </c>
    </row>
    <row r="177" spans="1:10" ht="35.25" customHeight="1">
      <c r="A177" s="36" t="s">
        <v>34</v>
      </c>
      <c r="B177" s="104" t="s">
        <v>117</v>
      </c>
      <c r="C177" s="104"/>
      <c r="D177" s="104"/>
      <c r="E177" s="104"/>
      <c r="F177" s="104"/>
      <c r="G177" s="104"/>
      <c r="H177" s="104"/>
      <c r="I177" s="104"/>
      <c r="J177" s="104"/>
    </row>
    <row r="178" spans="1:10" ht="19.5" customHeight="1">
      <c r="A178" s="108" t="s">
        <v>16</v>
      </c>
      <c r="B178" s="108"/>
      <c r="C178" s="108"/>
      <c r="D178" s="108"/>
      <c r="E178" s="108"/>
      <c r="F178" s="108"/>
      <c r="G178" s="108"/>
      <c r="H178" s="108"/>
      <c r="I178" s="108"/>
      <c r="J178" s="108"/>
    </row>
    <row r="179" spans="1:10" ht="19.5" customHeight="1">
      <c r="A179" s="103" t="s">
        <v>17</v>
      </c>
      <c r="B179" s="103"/>
      <c r="C179" s="103"/>
      <c r="D179" s="103"/>
      <c r="E179" s="103"/>
      <c r="F179" s="103"/>
      <c r="G179" s="103"/>
      <c r="H179" s="103"/>
      <c r="I179" s="103"/>
      <c r="J179" s="103"/>
    </row>
    <row r="180" spans="1:26" ht="38.25" customHeight="1">
      <c r="A180" s="112" t="s">
        <v>18</v>
      </c>
      <c r="B180" s="112"/>
      <c r="C180" s="112" t="s">
        <v>19</v>
      </c>
      <c r="D180" s="112"/>
      <c r="E180" s="112"/>
      <c r="F180" s="112" t="s">
        <v>20</v>
      </c>
      <c r="G180" s="112"/>
      <c r="H180" s="112"/>
      <c r="I180" s="112" t="s">
        <v>21</v>
      </c>
      <c r="J180" s="112"/>
      <c r="L180" s="46"/>
      <c r="M180" s="47"/>
      <c r="V180" s="94"/>
      <c r="W180" s="94"/>
      <c r="X180" s="94"/>
      <c r="Y180" s="94"/>
      <c r="Z180" s="94"/>
    </row>
    <row r="181" spans="1:26" ht="25.5" customHeight="1">
      <c r="A181" s="113">
        <v>55000000</v>
      </c>
      <c r="B181" s="113"/>
      <c r="C181" s="114">
        <v>36353211.67</v>
      </c>
      <c r="D181" s="114"/>
      <c r="E181" s="114"/>
      <c r="F181" s="114">
        <v>21234405.029999997</v>
      </c>
      <c r="G181" s="114"/>
      <c r="H181" s="114"/>
      <c r="I181" s="115">
        <f>F181/C181</f>
        <v>0.5841135914690971</v>
      </c>
      <c r="J181" s="115"/>
      <c r="L181" s="9"/>
      <c r="V181" s="9"/>
      <c r="W181" s="9"/>
      <c r="X181" s="9"/>
      <c r="Y181" s="9"/>
      <c r="Z181" s="9"/>
    </row>
    <row r="182" spans="1:26" ht="21.75" customHeight="1">
      <c r="A182" s="103" t="s">
        <v>129</v>
      </c>
      <c r="B182" s="103"/>
      <c r="C182" s="103"/>
      <c r="D182" s="103"/>
      <c r="E182" s="103"/>
      <c r="F182" s="103"/>
      <c r="G182" s="103"/>
      <c r="H182" s="103"/>
      <c r="I182" s="103"/>
      <c r="J182" s="103"/>
      <c r="V182" s="9"/>
      <c r="W182" s="9"/>
      <c r="X182" s="9"/>
      <c r="Y182" s="9"/>
      <c r="Z182" s="9"/>
    </row>
    <row r="183" spans="1:26" ht="25.5" customHeight="1">
      <c r="A183" s="37"/>
      <c r="B183" s="37"/>
      <c r="C183" s="109" t="s">
        <v>43</v>
      </c>
      <c r="D183" s="110"/>
      <c r="E183" s="109" t="s">
        <v>127</v>
      </c>
      <c r="F183" s="110"/>
      <c r="G183" s="109" t="s">
        <v>139</v>
      </c>
      <c r="H183" s="109"/>
      <c r="I183" s="109" t="s">
        <v>22</v>
      </c>
      <c r="J183" s="110"/>
      <c r="V183" s="96"/>
      <c r="W183" s="96"/>
      <c r="X183" s="96"/>
      <c r="Y183" s="97"/>
      <c r="Z183" s="96"/>
    </row>
    <row r="184" spans="1:11" ht="51.75" customHeight="1">
      <c r="A184" s="38" t="s">
        <v>23</v>
      </c>
      <c r="B184" s="38" t="s">
        <v>24</v>
      </c>
      <c r="C184" s="38" t="s">
        <v>35</v>
      </c>
      <c r="D184" s="38" t="s">
        <v>36</v>
      </c>
      <c r="E184" s="38" t="s">
        <v>37</v>
      </c>
      <c r="F184" s="38" t="s">
        <v>38</v>
      </c>
      <c r="G184" s="38" t="s">
        <v>39</v>
      </c>
      <c r="H184" s="38" t="s">
        <v>40</v>
      </c>
      <c r="I184" s="38" t="s">
        <v>41</v>
      </c>
      <c r="J184" s="38" t="s">
        <v>42</v>
      </c>
      <c r="K184" s="39" t="s">
        <v>119</v>
      </c>
    </row>
    <row r="185" spans="1:12" s="16" customFormat="1" ht="49.5" customHeight="1">
      <c r="A185" s="59" t="s">
        <v>103</v>
      </c>
      <c r="B185" s="57" t="s">
        <v>102</v>
      </c>
      <c r="C185" s="63">
        <v>10</v>
      </c>
      <c r="D185" s="91">
        <v>55000000</v>
      </c>
      <c r="E185" s="82">
        <v>5</v>
      </c>
      <c r="F185" s="77">
        <v>28572500</v>
      </c>
      <c r="G185" s="27">
        <v>5</v>
      </c>
      <c r="H185" s="77">
        <v>21234405.03</v>
      </c>
      <c r="I185" s="23">
        <f>+#REF!/#REF!</f>
        <v>1</v>
      </c>
      <c r="J185" s="85">
        <f>+#REF!/#REF!</f>
        <v>0.7431763069384898</v>
      </c>
      <c r="K185" s="40"/>
      <c r="L185" s="41"/>
    </row>
    <row r="186" spans="1:10" ht="26.25" customHeight="1">
      <c r="A186" s="111" t="s">
        <v>25</v>
      </c>
      <c r="B186" s="111"/>
      <c r="C186" s="111"/>
      <c r="D186" s="111"/>
      <c r="E186" s="111"/>
      <c r="F186" s="111"/>
      <c r="G186" s="111"/>
      <c r="H186" s="111"/>
      <c r="I186" s="111"/>
      <c r="J186" s="111"/>
    </row>
    <row r="187" spans="1:10" ht="24" customHeight="1">
      <c r="A187" s="103" t="s">
        <v>26</v>
      </c>
      <c r="B187" s="103"/>
      <c r="C187" s="103"/>
      <c r="D187" s="103"/>
      <c r="E187" s="103"/>
      <c r="F187" s="103"/>
      <c r="G187" s="103"/>
      <c r="H187" s="103"/>
      <c r="I187" s="103"/>
      <c r="J187" s="103"/>
    </row>
    <row r="188" spans="1:10" ht="23.25" customHeight="1">
      <c r="A188" s="71" t="s">
        <v>27</v>
      </c>
      <c r="B188" s="104" t="s">
        <v>105</v>
      </c>
      <c r="C188" s="104"/>
      <c r="D188" s="104"/>
      <c r="E188" s="104"/>
      <c r="F188" s="104"/>
      <c r="G188" s="104"/>
      <c r="H188" s="104"/>
      <c r="I188" s="104"/>
      <c r="J188" s="104"/>
    </row>
    <row r="189" spans="1:10" ht="52.5" customHeight="1">
      <c r="A189" s="71" t="s">
        <v>28</v>
      </c>
      <c r="B189" s="104" t="s">
        <v>104</v>
      </c>
      <c r="C189" s="104"/>
      <c r="D189" s="104"/>
      <c r="E189" s="104"/>
      <c r="F189" s="104"/>
      <c r="G189" s="104"/>
      <c r="H189" s="104"/>
      <c r="I189" s="104"/>
      <c r="J189" s="104"/>
    </row>
    <row r="190" spans="1:10" ht="103.5" customHeight="1">
      <c r="A190" s="71" t="s">
        <v>29</v>
      </c>
      <c r="B190" s="105" t="s">
        <v>138</v>
      </c>
      <c r="C190" s="106"/>
      <c r="D190" s="106"/>
      <c r="E190" s="106"/>
      <c r="F190" s="106"/>
      <c r="G190" s="106"/>
      <c r="H190" s="106"/>
      <c r="I190" s="106"/>
      <c r="J190" s="107"/>
    </row>
    <row r="191" spans="1:10" ht="78" customHeight="1">
      <c r="A191" s="71" t="s">
        <v>30</v>
      </c>
      <c r="B191" s="104" t="s">
        <v>137</v>
      </c>
      <c r="C191" s="104"/>
      <c r="D191" s="104"/>
      <c r="E191" s="104"/>
      <c r="F191" s="104"/>
      <c r="G191" s="104"/>
      <c r="H191" s="104"/>
      <c r="I191" s="104"/>
      <c r="J191" s="104"/>
    </row>
    <row r="192" spans="1:10" ht="25.5" customHeight="1">
      <c r="A192" s="108" t="s">
        <v>120</v>
      </c>
      <c r="B192" s="108"/>
      <c r="C192" s="108"/>
      <c r="D192" s="108"/>
      <c r="E192" s="108"/>
      <c r="F192" s="108"/>
      <c r="G192" s="108"/>
      <c r="H192" s="108"/>
      <c r="I192" s="108"/>
      <c r="J192" s="108"/>
    </row>
    <row r="193" spans="1:10" ht="21.75" customHeight="1">
      <c r="A193" s="100" t="s">
        <v>31</v>
      </c>
      <c r="B193" s="100"/>
      <c r="C193" s="100"/>
      <c r="D193" s="100"/>
      <c r="E193" s="100"/>
      <c r="F193" s="100"/>
      <c r="G193" s="100"/>
      <c r="H193" s="100"/>
      <c r="I193" s="100"/>
      <c r="J193" s="100"/>
    </row>
    <row r="194" spans="1:10" ht="27.75" customHeight="1">
      <c r="A194" s="101" t="s">
        <v>123</v>
      </c>
      <c r="B194" s="101"/>
      <c r="C194" s="101"/>
      <c r="D194" s="101"/>
      <c r="E194" s="101"/>
      <c r="F194" s="101"/>
      <c r="G194" s="101"/>
      <c r="H194" s="101"/>
      <c r="I194" s="101"/>
      <c r="J194" s="101"/>
    </row>
    <row r="195" spans="1:10" ht="18.75" customHeight="1">
      <c r="A195" s="102"/>
      <c r="B195" s="102"/>
      <c r="C195" s="102"/>
      <c r="D195" s="102"/>
      <c r="E195" s="102"/>
      <c r="F195" s="102"/>
      <c r="G195" s="102"/>
      <c r="H195" s="102"/>
      <c r="I195" s="102"/>
      <c r="J195" s="102"/>
    </row>
    <row r="197" ht="18" customHeight="1"/>
    <row r="198" spans="1:15" ht="15">
      <c r="A198" s="99" t="s">
        <v>89</v>
      </c>
      <c r="B198" s="99"/>
      <c r="C198" s="99"/>
      <c r="D198" s="99"/>
      <c r="E198" s="99"/>
      <c r="F198" s="99"/>
      <c r="G198" s="99"/>
      <c r="H198" s="99"/>
      <c r="I198" s="99"/>
      <c r="J198" s="99"/>
      <c r="K198" s="42"/>
      <c r="L198" s="42"/>
      <c r="M198" s="42"/>
      <c r="N198" s="42"/>
      <c r="O198" s="43"/>
    </row>
    <row r="199" spans="1:15" ht="15">
      <c r="A199" s="72"/>
      <c r="B199" s="72"/>
      <c r="C199" s="72"/>
      <c r="D199" s="72"/>
      <c r="E199" s="72"/>
      <c r="F199" s="72"/>
      <c r="G199" s="72"/>
      <c r="H199" s="72"/>
      <c r="I199" s="72"/>
      <c r="J199" s="72"/>
      <c r="K199" s="43"/>
      <c r="L199" s="43"/>
      <c r="M199" s="43"/>
      <c r="N199" s="43"/>
      <c r="O199" s="43"/>
    </row>
    <row r="200" spans="1:15" ht="15">
      <c r="A200" s="99" t="s">
        <v>90</v>
      </c>
      <c r="B200" s="99"/>
      <c r="C200" s="73"/>
      <c r="D200" s="73"/>
      <c r="E200" s="73"/>
      <c r="F200" s="99" t="s">
        <v>91</v>
      </c>
      <c r="G200" s="99"/>
      <c r="H200" s="99"/>
      <c r="I200" s="99"/>
      <c r="J200" s="99"/>
      <c r="K200" s="43"/>
      <c r="L200" s="43"/>
      <c r="N200" s="42"/>
      <c r="O200" s="42"/>
    </row>
    <row r="201" spans="1:15" ht="15">
      <c r="A201" s="98" t="s">
        <v>92</v>
      </c>
      <c r="B201" s="98"/>
      <c r="C201" s="72"/>
      <c r="D201" s="72"/>
      <c r="E201" s="72"/>
      <c r="F201" s="98" t="s">
        <v>93</v>
      </c>
      <c r="G201" s="98"/>
      <c r="H201" s="98"/>
      <c r="I201" s="98"/>
      <c r="J201" s="98"/>
      <c r="K201" s="43"/>
      <c r="L201" s="43"/>
      <c r="N201" s="43"/>
      <c r="O201" s="43"/>
    </row>
    <row r="202" spans="1:15" ht="15">
      <c r="A202" s="72"/>
      <c r="B202" s="72"/>
      <c r="C202" s="72"/>
      <c r="D202" s="72"/>
      <c r="E202" s="72"/>
      <c r="F202" s="72"/>
      <c r="G202" s="72"/>
      <c r="H202" s="72"/>
      <c r="I202" s="72"/>
      <c r="J202" s="72"/>
      <c r="K202" s="43"/>
      <c r="L202" s="43"/>
      <c r="M202" s="43"/>
      <c r="N202" s="43"/>
      <c r="O202" s="43"/>
    </row>
    <row r="203" spans="1:15" ht="15">
      <c r="A203" s="72"/>
      <c r="B203" s="72"/>
      <c r="C203" s="72"/>
      <c r="D203" s="72"/>
      <c r="E203" s="72"/>
      <c r="F203" s="72"/>
      <c r="G203" s="72"/>
      <c r="H203" s="72"/>
      <c r="I203" s="72"/>
      <c r="J203" s="72"/>
      <c r="K203" s="43"/>
      <c r="L203" s="43"/>
      <c r="M203" s="43"/>
      <c r="N203" s="43"/>
      <c r="O203" s="43"/>
    </row>
    <row r="204" spans="1:15" ht="15">
      <c r="A204" s="99" t="s">
        <v>94</v>
      </c>
      <c r="B204" s="99"/>
      <c r="C204" s="99"/>
      <c r="D204" s="99"/>
      <c r="E204" s="99"/>
      <c r="F204" s="99"/>
      <c r="G204" s="99"/>
      <c r="H204" s="99"/>
      <c r="I204" s="99"/>
      <c r="J204" s="99"/>
      <c r="K204" s="43"/>
      <c r="L204" s="43"/>
      <c r="M204" s="44"/>
      <c r="N204" s="43"/>
      <c r="O204" s="43"/>
    </row>
    <row r="205" spans="1:15" ht="15">
      <c r="A205" s="98" t="s">
        <v>95</v>
      </c>
      <c r="B205" s="98"/>
      <c r="C205" s="98"/>
      <c r="D205" s="98"/>
      <c r="E205" s="98"/>
      <c r="F205" s="98"/>
      <c r="G205" s="98"/>
      <c r="H205" s="98"/>
      <c r="I205" s="98"/>
      <c r="J205" s="98"/>
      <c r="K205" s="43"/>
      <c r="L205" s="43"/>
      <c r="M205" s="43"/>
      <c r="N205" s="43"/>
      <c r="O205" s="43"/>
    </row>
    <row r="206" spans="2:15" ht="15">
      <c r="B206" s="73"/>
      <c r="C206" s="73"/>
      <c r="D206" s="73"/>
      <c r="E206" s="73"/>
      <c r="F206" s="73"/>
      <c r="G206" s="73"/>
      <c r="H206" s="73"/>
      <c r="I206" s="73"/>
      <c r="J206" s="73"/>
      <c r="K206" s="42"/>
      <c r="L206" s="42"/>
      <c r="M206" s="42"/>
      <c r="N206" s="42"/>
      <c r="O206" s="43"/>
    </row>
    <row r="207" spans="2:15" ht="15">
      <c r="B207" s="72"/>
      <c r="C207" s="72"/>
      <c r="D207" s="72"/>
      <c r="E207" s="72"/>
      <c r="F207" s="72"/>
      <c r="G207" s="72"/>
      <c r="H207" s="72"/>
      <c r="I207" s="72"/>
      <c r="J207" s="72"/>
      <c r="K207" s="43"/>
      <c r="L207" s="43"/>
      <c r="M207" s="43"/>
      <c r="N207" s="43"/>
      <c r="O207" s="43"/>
    </row>
  </sheetData>
  <mergeCells count="226">
    <mergeCell ref="A1:A2"/>
    <mergeCell ref="B1:J1"/>
    <mergeCell ref="B2:C2"/>
    <mergeCell ref="D2:H2"/>
    <mergeCell ref="B3:C3"/>
    <mergeCell ref="D3:H3"/>
    <mergeCell ref="B10:J10"/>
    <mergeCell ref="B11:J11"/>
    <mergeCell ref="B12:J12"/>
    <mergeCell ref="A13:J13"/>
    <mergeCell ref="C14:J14"/>
    <mergeCell ref="C15:J15"/>
    <mergeCell ref="A4:J4"/>
    <mergeCell ref="A5:J5"/>
    <mergeCell ref="A6:J6"/>
    <mergeCell ref="A7:J7"/>
    <mergeCell ref="B8:J8"/>
    <mergeCell ref="B9:J9"/>
    <mergeCell ref="A22:J22"/>
    <mergeCell ref="A23:J23"/>
    <mergeCell ref="A24:B24"/>
    <mergeCell ref="C24:E24"/>
    <mergeCell ref="F24:H24"/>
    <mergeCell ref="I24:J24"/>
    <mergeCell ref="C16:J16"/>
    <mergeCell ref="A17:J17"/>
    <mergeCell ref="B18:J18"/>
    <mergeCell ref="B19:J19"/>
    <mergeCell ref="B20:J20"/>
    <mergeCell ref="B21:J21"/>
    <mergeCell ref="A30:J30"/>
    <mergeCell ref="A31:J31"/>
    <mergeCell ref="B32:J32"/>
    <mergeCell ref="B33:J33"/>
    <mergeCell ref="B34:J34"/>
    <mergeCell ref="B35:J35"/>
    <mergeCell ref="A25:B25"/>
    <mergeCell ref="C25:E25"/>
    <mergeCell ref="F25:H25"/>
    <mergeCell ref="I25:J25"/>
    <mergeCell ref="A26:J26"/>
    <mergeCell ref="C27:D27"/>
    <mergeCell ref="E27:F27"/>
    <mergeCell ref="G27:H27"/>
    <mergeCell ref="I27:J27"/>
    <mergeCell ref="B42:J42"/>
    <mergeCell ref="B43:J43"/>
    <mergeCell ref="A44:J44"/>
    <mergeCell ref="A45:J45"/>
    <mergeCell ref="A46:B46"/>
    <mergeCell ref="C46:E46"/>
    <mergeCell ref="F46:H46"/>
    <mergeCell ref="I46:J46"/>
    <mergeCell ref="A36:J36"/>
    <mergeCell ref="A37:J37"/>
    <mergeCell ref="A38:J38"/>
    <mergeCell ref="A39:J39"/>
    <mergeCell ref="B40:J40"/>
    <mergeCell ref="B41:J41"/>
    <mergeCell ref="L63:M63"/>
    <mergeCell ref="B64:J64"/>
    <mergeCell ref="A47:B47"/>
    <mergeCell ref="C47:E47"/>
    <mergeCell ref="F47:H47"/>
    <mergeCell ref="I47:J47"/>
    <mergeCell ref="A48:J48"/>
    <mergeCell ref="C49:D49"/>
    <mergeCell ref="E49:F49"/>
    <mergeCell ref="G49:H49"/>
    <mergeCell ref="I49:J49"/>
    <mergeCell ref="B65:J65"/>
    <mergeCell ref="A66:J66"/>
    <mergeCell ref="A67:J67"/>
    <mergeCell ref="A68:J68"/>
    <mergeCell ref="A69:J69"/>
    <mergeCell ref="A70:J70"/>
    <mergeCell ref="A60:J60"/>
    <mergeCell ref="A61:J61"/>
    <mergeCell ref="B62:J62"/>
    <mergeCell ref="B63:J63"/>
    <mergeCell ref="A77:J77"/>
    <mergeCell ref="A78:J78"/>
    <mergeCell ref="A79:J79"/>
    <mergeCell ref="B80:J80"/>
    <mergeCell ref="B81:J81"/>
    <mergeCell ref="L81:M81"/>
    <mergeCell ref="B71:J71"/>
    <mergeCell ref="B72:J72"/>
    <mergeCell ref="B73:J73"/>
    <mergeCell ref="B74:J74"/>
    <mergeCell ref="A75:J75"/>
    <mergeCell ref="A76:J76"/>
    <mergeCell ref="A88:J88"/>
    <mergeCell ref="B89:J89"/>
    <mergeCell ref="B90:J90"/>
    <mergeCell ref="B91:J91"/>
    <mergeCell ref="B92:J92"/>
    <mergeCell ref="A93:J93"/>
    <mergeCell ref="B82:J82"/>
    <mergeCell ref="B83:J83"/>
    <mergeCell ref="A84:J84"/>
    <mergeCell ref="A85:J85"/>
    <mergeCell ref="A86:J86"/>
    <mergeCell ref="A87:J87"/>
    <mergeCell ref="B100:J100"/>
    <mergeCell ref="B101:J101"/>
    <mergeCell ref="A102:J102"/>
    <mergeCell ref="A103:J103"/>
    <mergeCell ref="A104:J104"/>
    <mergeCell ref="A105:J105"/>
    <mergeCell ref="A94:J94"/>
    <mergeCell ref="A95:J95"/>
    <mergeCell ref="A96:J96"/>
    <mergeCell ref="A97:J97"/>
    <mergeCell ref="B98:J98"/>
    <mergeCell ref="B99:J99"/>
    <mergeCell ref="A112:J112"/>
    <mergeCell ref="A113:J113"/>
    <mergeCell ref="A114:J114"/>
    <mergeCell ref="A115:J115"/>
    <mergeCell ref="B116:J116"/>
    <mergeCell ref="B117:J117"/>
    <mergeCell ref="A106:J106"/>
    <mergeCell ref="B107:J107"/>
    <mergeCell ref="B108:J108"/>
    <mergeCell ref="B109:J109"/>
    <mergeCell ref="B110:J110"/>
    <mergeCell ref="A111:J111"/>
    <mergeCell ref="A124:J124"/>
    <mergeCell ref="B125:J125"/>
    <mergeCell ref="B126:J126"/>
    <mergeCell ref="B127:J127"/>
    <mergeCell ref="B128:J128"/>
    <mergeCell ref="A129:J129"/>
    <mergeCell ref="B118:J118"/>
    <mergeCell ref="B119:J119"/>
    <mergeCell ref="A120:J120"/>
    <mergeCell ref="A121:J121"/>
    <mergeCell ref="A122:J122"/>
    <mergeCell ref="A123:J123"/>
    <mergeCell ref="B136:J136"/>
    <mergeCell ref="B137:J137"/>
    <mergeCell ref="A138:J138"/>
    <mergeCell ref="A139:J139"/>
    <mergeCell ref="A140:J140"/>
    <mergeCell ref="A141:J141"/>
    <mergeCell ref="A130:J130"/>
    <mergeCell ref="A131:J131"/>
    <mergeCell ref="A132:J132"/>
    <mergeCell ref="A133:J133"/>
    <mergeCell ref="B134:J134"/>
    <mergeCell ref="B135:J135"/>
    <mergeCell ref="A148:B148"/>
    <mergeCell ref="C148:E148"/>
    <mergeCell ref="F148:H148"/>
    <mergeCell ref="I148:J148"/>
    <mergeCell ref="A149:B149"/>
    <mergeCell ref="C149:E149"/>
    <mergeCell ref="F149:H149"/>
    <mergeCell ref="I149:J149"/>
    <mergeCell ref="B142:J142"/>
    <mergeCell ref="B143:J143"/>
    <mergeCell ref="B144:J144"/>
    <mergeCell ref="B145:J145"/>
    <mergeCell ref="A146:J146"/>
    <mergeCell ref="A147:J147"/>
    <mergeCell ref="A156:J156"/>
    <mergeCell ref="B157:J157"/>
    <mergeCell ref="B158:J158"/>
    <mergeCell ref="B159:J159"/>
    <mergeCell ref="B160:J160"/>
    <mergeCell ref="A161:J161"/>
    <mergeCell ref="A150:J150"/>
    <mergeCell ref="C151:D151"/>
    <mergeCell ref="E151:F151"/>
    <mergeCell ref="G151:H151"/>
    <mergeCell ref="I151:J151"/>
    <mergeCell ref="A155:J155"/>
    <mergeCell ref="B168:J168"/>
    <mergeCell ref="B169:J169"/>
    <mergeCell ref="A170:J170"/>
    <mergeCell ref="A171:J171"/>
    <mergeCell ref="A172:J172"/>
    <mergeCell ref="A173:J173"/>
    <mergeCell ref="A162:J162"/>
    <mergeCell ref="A163:J163"/>
    <mergeCell ref="A164:J164"/>
    <mergeCell ref="A165:J165"/>
    <mergeCell ref="B166:J166"/>
    <mergeCell ref="B167:J167"/>
    <mergeCell ref="A180:B180"/>
    <mergeCell ref="C180:E180"/>
    <mergeCell ref="F180:H180"/>
    <mergeCell ref="I180:J180"/>
    <mergeCell ref="A181:B181"/>
    <mergeCell ref="C181:E181"/>
    <mergeCell ref="F181:H181"/>
    <mergeCell ref="I181:J181"/>
    <mergeCell ref="B174:J174"/>
    <mergeCell ref="B175:J175"/>
    <mergeCell ref="B176:J176"/>
    <mergeCell ref="B177:J177"/>
    <mergeCell ref="A178:J178"/>
    <mergeCell ref="A179:J179"/>
    <mergeCell ref="A187:J187"/>
    <mergeCell ref="B188:J188"/>
    <mergeCell ref="B189:J189"/>
    <mergeCell ref="B190:J190"/>
    <mergeCell ref="B191:J191"/>
    <mergeCell ref="A192:J192"/>
    <mergeCell ref="A182:J182"/>
    <mergeCell ref="C183:D183"/>
    <mergeCell ref="E183:F183"/>
    <mergeCell ref="G183:H183"/>
    <mergeCell ref="I183:J183"/>
    <mergeCell ref="A186:J186"/>
    <mergeCell ref="A201:B201"/>
    <mergeCell ref="F201:J201"/>
    <mergeCell ref="A204:J204"/>
    <mergeCell ref="A205:J205"/>
    <mergeCell ref="A193:J193"/>
    <mergeCell ref="A194:J194"/>
    <mergeCell ref="A195:J195"/>
    <mergeCell ref="A198:J198"/>
    <mergeCell ref="A200:B200"/>
    <mergeCell ref="F200:J200"/>
  </mergeCells>
  <dataValidations count="16" disablePrompts="1">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144:J144 B176:J176 B42:J42 B20:J20"/>
    <dataValidation allowBlank="1" showInputMessage="1" showErrorMessage="1" prompt="Presupuesto del programa" sqref="A149:C149 A181:B181 F149 F47 A47:C47 F25 A25:C25 L47"/>
    <dataValidation allowBlank="1" showInputMessage="1" showErrorMessage="1" prompt="¿En qué consiste el programa?" sqref="B143:J143 B175:J175 B41:J41 B19:J19"/>
    <dataValidation allowBlank="1" showInputMessage="1" showErrorMessage="1" prompt="Nombre de cada producto" sqref="A152:A154 A184:A185 A57 A50:A55 A28:A29"/>
    <dataValidation allowBlank="1" showInputMessage="1" showErrorMessage="1" prompt="Nombre del indicador" sqref="B152:B154 B184:B185 B57 B50:B55 B28:B29 C185:D185"/>
    <dataValidation allowBlank="1" showInputMessage="1" showErrorMessage="1" prompt="Meta anual del indicador" sqref="D51 E184 C152:C154 C184 C50:C59 C28:C29 E28:E29 E50 E152 E54 E57:E59 G57:G59"/>
    <dataValidation allowBlank="1" showInputMessage="1" showErrorMessage="1" prompt="Monto presupuestado para el producto" sqref="E185 E51:E52 F152 D152 F50 D28:D29 D184 F28 F184 D50 D153:E154"/>
    <dataValidation allowBlank="1" showInputMessage="1" showErrorMessage="1" prompt="Meta alcanzada en el trimestre" sqref="G184:G185 E53 G28:G29 G50:G56 E55:E56 G152:G154"/>
    <dataValidation allowBlank="1" showInputMessage="1" showErrorMessage="1" prompt="Monto ejecutado en el trimestre" sqref="H50 H152 H28 H184"/>
    <dataValidation allowBlank="1" showInputMessage="1" showErrorMessage="1" prompt="Nombre del producto" sqref="B188:J188 B62:J62 B71:J71 B80:J80 B89:J89 B98:J98 B107:J107 B116:J116 B125:J125 B134:J134 B32:J32 B157:J157 B166:J166"/>
    <dataValidation allowBlank="1" showInputMessage="1" showErrorMessage="1" prompt="¿En qué consiste el producto? su objetivo" sqref="B189:J189 B63:J63 B72:J72 B81:J81 B90:J90 B99:J99 B108:J108 B117:J117 B126:J126 B135:J135 B33:J33 B158:J158 B167:J167"/>
    <dataValidation allowBlank="1" showInputMessage="1" showErrorMessage="1" prompt="1. Describir lo plasmado en el presupuesto_x000a_2. Describir lo alcanzado en términos financieros y de producción " sqref="B168:J169 B64:J64 B82:J82 B91:J91 B100:J100 B109:J109 B118:J118 B136:J136 B159:J159 B73:J73 B127:J127 B190:J190"/>
    <dataValidation allowBlank="1" showInputMessage="1" showErrorMessage="1" prompt="De existir desvío, explicar razones." sqref="B160:J160 B191:J191 B92:J92 B101:J101 B110:J110 B119:J119 B128:J128 B137:J137 L63:M63"/>
    <dataValidation allowBlank="1" showInputMessage="1" showErrorMessage="1" prompt="Oportunidades de mejora identificadas" sqref="A86:J86 A172:J172 A194:J194 A68:J68 A77:J77 A195 A95:J95 A104:J104 A163:J163 A131:J131 A113:J113 A38:J38 A140:J140 A122:J122"/>
  </dataValidations>
  <printOptions/>
  <pageMargins left="0.7086614173228347" right="0.7086614173228347" top="0.7480314960629921" bottom="0.7480314960629921" header="0.31496062992125984" footer="0.31496062992125984"/>
  <pageSetup fitToHeight="0" fitToWidth="1" horizontalDpi="600" verticalDpi="600" orientation="portrait" scale="49" r:id="rId6"/>
  <colBreaks count="1" manualBreakCount="1">
    <brk id="10" max="16383" man="1"/>
  </colBreaks>
  <drawing r:id="rId5"/>
  <tableParts>
    <tablePart r:id="rId2"/>
    <tablePart r:id="rId4"/>
    <tablePart r:id="rId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Pedro Merlin Reyes Henriquez</cp:lastModifiedBy>
  <cp:lastPrinted>2024-01-25T16:10:55Z</cp:lastPrinted>
  <dcterms:created xsi:type="dcterms:W3CDTF">2021-03-22T15:50:10Z</dcterms:created>
  <dcterms:modified xsi:type="dcterms:W3CDTF">2024-01-25T16:40:36Z</dcterms:modified>
  <cp:category/>
  <cp:version/>
  <cp:contentType/>
  <cp:contentStatus/>
</cp:coreProperties>
</file>