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defaultThemeVersion="166925"/>
  <bookViews>
    <workbookView xWindow="65416" yWindow="65416" windowWidth="29040" windowHeight="15840" activeTab="0"/>
  </bookViews>
  <sheets>
    <sheet name="Hoja1" sheetId="1" r:id="rId1"/>
  </sheets>
  <externalReferences>
    <externalReference r:id="rId4"/>
  </externalReferences>
  <definedNames>
    <definedName name="_xlnm.Print_Area" localSheetId="0">'Hoja1'!$A$1:$J$207</definedName>
  </definedNames>
  <calcPr calcId="191029"/>
  <extLst/>
</workbook>
</file>

<file path=xl/sharedStrings.xml><?xml version="1.0" encoding="utf-8"?>
<sst xmlns="http://schemas.openxmlformats.org/spreadsheetml/2006/main" count="365" uniqueCount="154">
  <si>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</si>
  <si>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</si>
  <si>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</si>
  <si>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</si>
  <si>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</si>
  <si>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</si>
  <si>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</si>
  <si>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</si>
  <si>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</si>
  <si>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</si>
  <si>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</si>
  <si>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</si>
  <si>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</si>
  <si>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</si>
  <si>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</si>
  <si>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</si>
  <si>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</si>
  <si>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</si>
  <si>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</si>
  <si>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</si>
  <si>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</si>
  <si>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</si>
  <si>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</si>
  <si>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</si>
  <si>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</si>
  <si>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</si>
  <si>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</si>
  <si>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</si>
  <si>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</si>
  <si>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</si>
  <si>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</si>
  <si>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</si>
  <si>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</si>
  <si>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</si>
  <si>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</si>
  <si>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</si>
  <si>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</si>
  <si>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</si>
  <si>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</si>
  <si>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</si>
  <si>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</si>
  <si>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</si>
  <si>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</si>
  <si>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</si>
  <si>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</si>
  <si>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</si>
  <si>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</si>
  <si>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</si>
  <si>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</si>
  <si>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</si>
  <si>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</si>
  <si>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</si>
  <si>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</si>
  <si>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</si>
  <si>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</si>
  <si>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</si>
  <si>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</si>
  <si>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</si>
  <si>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</si>
  <si>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</si>
  <si>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</si>
  <si>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</si>
  <si>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</si>
  <si>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</si>
  <si>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</si>
  <si>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</si>
  <si>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</si>
  <si>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</si>
  <si>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</si>
  <si>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</si>
  <si>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</si>
  <si>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</si>
  <si>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</si>
  <si>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</si>
  <si>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</si>
  <si>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</si>
  <si>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</si>
  <si>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</si>
  <si>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</si>
  <si>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</si>
  <si>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</si>
  <si>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</si>
  <si>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</si>
  <si>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</si>
  <si>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</si>
  <si>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</si>
  <si>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</si>
  <si>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</si>
  <si>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</si>
  <si>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</si>
  <si>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</si>
  <si>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</si>
  <si>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</si>
  <si>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</si>
  <si>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</si>
  <si>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</si>
  <si>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</si>
  <si>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</si>
  <si>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</si>
  <si>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</si>
  <si>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</si>
  <si>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</si>
  <si>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</si>
  <si>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</si>
  <si>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</si>
  <si>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</si>
  <si>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</si>
  <si>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</si>
  <si>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</si>
  <si>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</si>
  <si>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</si>
  <si>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</si>
  <si>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</si>
  <si>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</si>
  <si>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</si>
  <si>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</si>
  <si>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</si>
  <si>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</si>
  <si>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</si>
  <si>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</si>
  <si>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</si>
  <si>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</si>
  <si>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r>
      <t>Beneficiarios:</t>
    </r>
    <r>
      <rPr>
        <sz val="12"/>
        <color rgb="FF000000"/>
        <rFont val="Times New Roman"/>
        <family val="1"/>
      </rPr>
      <t xml:space="preserve"> </t>
    </r>
  </si>
  <si>
    <r>
      <t xml:space="preserve">VI. </t>
    </r>
    <r>
      <rPr>
        <b/>
        <sz val="11"/>
        <color theme="0"/>
        <rFont val="Times New Roman"/>
        <family val="1"/>
      </rPr>
      <t>Oportunidades de Mejora</t>
    </r>
  </si>
  <si>
    <t>VI. Oportunidades de Mejora</t>
  </si>
  <si>
    <t>Evaluar la ejecución del trimestre para futura programación o reprogramación del producto.</t>
  </si>
  <si>
    <t>Informe de Evaluación Trimestral de las Metas Físicas - Financieras (Julio - Septiembre 2023)</t>
  </si>
  <si>
    <t>El producto no presenta desvíos físicos para el trimestre.
En relación a la ejecución presupuestaria, el producto presentó un desvío financiero de 41.17 % por debajo de lo programado, debido a que se programaron varias capacitaciones entre ellas el programa sistemático del taller en herramientas, métodos y técnicas para la solución de problemas en la industria, Lean manufacturing (manufactura esbelta), entre otros, y al cierre del trimestre el presupuesto asignado a estos requerimientos no se ha ejecutado,  se encuentran en la etapa de pago, en lo cual, el proceso MICM-DAF-CM-2023-0021 se le avanzó el 20% y el restante 80% se ejecutó 50% en el tercer trimestre y 30%  restante será para en el cuarto trimestre,  mientras que el proceso  MICM-DAF-CM-2023-0019 fue concluido, el suplidor está a la espera del ordenamiento de los recursos. Adicional a esto, se están trabajando convenios con socios estratégicos del sector, cuyos recursos se estarán transfiriendo en el cuarto trimestre del año.</t>
  </si>
  <si>
    <t>El producto no presenta desvíos físicos relevantes para el trimestre.
El desvío financiero de 70.11% por debajo obedece a la no realización de los viajes programados para servicios de inspección en el interior, debido a que el total de las solicitudes no requirieron visitas de inspección.</t>
  </si>
  <si>
    <t xml:space="preserve">El producto no presenta desvíos  físicos relevantes para el trimestre.
El producto presentó un desvío de 49.94% por debajo de lo programado, debido a que el pago de sueldos fijos en la fuente 20 no se ejecutó según lo programado, y también los colaboradores designados en las cuentas de interinato y suplencia  no prestaron servicios por renuncia y desvinculación, a la fecha no se han contratado nuevos colaboradores que suplan las vacantes, razón por la cual no se cumplió con lo proyectado para ese trimestre. </t>
  </si>
  <si>
    <t xml:space="preserve">El producto no presenta desvíos  físicos relevantes para el trimestre.
Se presentó un desvío financiero de 31.02% por debajo de lo programado, debido a que  la capacitación en Maestría Ejecutiva en Gobierno y Políticas Públicas, que es realizado por el Ministerio de Relaciones Exteriores, este año inició y según contrato solo se avanzo el 20% quedando pendiente para el tercer trimestre el 50% y dicho pago no se realizó, por lo queda pendiente la conclusión del modulo, se espera que para el cuarto trimestre se concluya el 80% restante. </t>
  </si>
  <si>
    <t xml:space="preserve">El producto presentó un desvío físico de 25% por encima de lo programado debido a que el mismo es a demanda de la población y su procesamiento/respuesta depende del cumplimiento por parte del cliente de los requisitos establecidos. En tal sentido, durante el trimestre una mayor proporción de solicitudes cumplieron con los requisitos establecidos para ser procesadas, por lo que se registró un mayor porcentaje de cumplimiento del proyectado.
Se presentó un desvío financiero de 54.99% por debajo de lo programado, debido a que este producto se ofrece a demanda de la ciudadanía según la necesidad en la ubicación geográfica especifica, las solicitudes presentadas en su mayoría no involucraron gastos de traslados (viáticos, transporte, alojamiento y combustible). </t>
  </si>
  <si>
    <t xml:space="preserve">El producto presentó un desvío de 69% por encima de lo programado, debido a que durante el trimestre se recibió una mayor demanda de licencias para el transporte de combustibles, lo que resultó en una mayor regulación de unidades vehiculares.
Se presentó un desvío financiero de 49.76% debido a que en gran parte la carga de este indicador descansa en el pago de salarios y en la adquisición de stickers para los vehículos de transportes de combustibles, el pago correspondiente a los  stickers se realizó con el libramiento No. 616-01 por la estructura  01-00-00-0001-2082, debido a que el monto programado era menor al del proceso de compras. Adicional a esto, las distintas compensaciones a los colaboradores que pertenecen a este producto no se han ejecutado, las mismas se ejecutaran en el cuarto trimestre. </t>
  </si>
  <si>
    <t>El producto presentó un desvío físico de 62% por encima de lo programado debido a que con la intención de seguir contrarrestando los delitos de trasiego ilegal de combustibles y mercancías regulados por la Ley 17-19, el director general del CECCOM mantuvo la orden emanada por el Ministro de Defensa, sobre el aumento en los operativos de patrullas, allanamientos e inspecciones a camiones que transportan combustibles y mercancías, lo que provocó un aumento en la ejecución.
En relación a la ejecución financiera, este producto no presenta un desvío significativo ya que su ejecución se mantuvo en el rango entre 95 y 105%.</t>
  </si>
  <si>
    <t xml:space="preserve">El producto no presenta desvíos físicos para el trimestre.
Se presentó un desvío financiero de 27.95% por debajo de lo programado, debido a que el presupuesto que involucraba la  elaboración de diagnostico marco de lineamientos de política comercial y la de Modernización del marco legal para la economía digital y comercio electrónico fue mayor que el programado en el producto y se ejecuto por la estructura 17.01.0002.2082 con el libramiento 5787 de fecha 15 de mayo.  En el tercer trimestre se firmó el convenio con la asociación de Deporte  Electrónico por un monto de RD$5,000,000.00.  En relación con la  Creación e implementación del sistema nacional de prevención de controversias este se realizó en coordinación con el Banco Mundial y se encuentra en revisión de los TDR correspondientes. </t>
  </si>
  <si>
    <t xml:space="preserve">El producto no presenta desvíos físicos para el trimestre.
En relación a la ejecución financiera, este producto  presentó un desvío  de un 10.07% por debajo de lo programado debido a que las compensaciones al personal se ejecutarán en el cuarto trimestre. </t>
  </si>
  <si>
    <t xml:space="preserve">El producto presentó una ejecución física de 60% por encima de lo programado debido a que el producto de asistencias técnicas es a demanda de las Mipymes, y durante el trimestre, se recibieron más solicitudes de las proyectadas.
Con relación a la ejecución financiera, el producto presentó una desviación de 49.58% por debajo de lo planificado, debido a que en el MICM los convenios fueron firmados en el periodo 2022 con los Centros de Apoyo Integral a las mipymes y se desembolsaron los recursos en ese mismo periodo,  para asegurar la continuidad de los servicios que se prestan a las Mipymes  a través de estos Centros, en el primer y segundo trimestre se recibieron los informes financieros y técnicos de los mismos.  Se espera que para el cuarto trimestre se terminen de desembolsar los recursos correspondientes a este producto. </t>
  </si>
  <si>
    <t xml:space="preserve">El producto no presenta desvíos físicos para el trimestre.
En relación a la ejecución financiera, el producto presentó desvíos de 54.71 % por debajo de lo programado. Los servicios de consultoría programados para el trimestre están  en etapa de ejecución de contrato,  en los procesos de compras MICM-DAF-CM-2023-0018 se realizó el pago del 20% restan por pagar el 80% , MICM-DAF-CM-2023-0049 se realizó el pago del 20% y resta por pagar el 80% y MICM-DAF-CM-2023-0020, se realizó el pago del 20% y resta por pagar el 80% respectivamente, la ejecución de estos compromisos se esperan realizar en el cuarto trimestre debido a que los desembolsos requieren conformidad en los servicios y respetivos informes. </t>
  </si>
  <si>
    <t xml:space="preserve">Con el objetivo de fortalecer el Sistema Dominicano para la Calidad (SIDOCAL) fueron impartidas 2 acciones formativas durante el período julio- septiembre 2023:  El Curso de Fundamentos de la Metrología y el Sistema Internacional de Unidades, y el Curso de inducción al Sistema Dominicano para la Calidad (SIDOCAL), mediante los cuales fueron impactadas un total de 74 personas. </t>
  </si>
  <si>
    <t>El producto presentó un desvío de 37% por encima de la programación por instrucciones del Director de emprendimiento, se instruyó a capacitar a varios centros educativos en San Francisco de Macorís y Santiago de los Caballeros, generando una demanda de otros centros no planificados, lo que resultó en una mayor ejecución.
Con relación a la ejecución financiera, se presentó un desvío de 53.15% por debajo de lo programado, para el desarrollo de las capacitaciones programadas para el período, como son: Programa especializado de  Aprender para Emprender Docente (Aula Emprendedora), Programa de Capacitación en Emprendimiento Social (PCES), Dos programas  "50H: Laboratorio Emprendedor" de manera presencial, Bootcamp: Emprendedores Agentes de Cambio, Formación de Facilitadores en Desarrollo de Mentalidad y Cultura Emprendedora (TOT Aprender para Emprender), se ejecutaron de la manera siguientes, MICM-DAF-CM-2023-0024 pago avance de un 20%,  el 80% restante se ejecutara para el cuarto trimestre debido a que la factura tiene como condición el certificado de los participantes y las evidencias, MICM-DAF-CM-2023-0027se pago el 80% en el segundo trimestre y el 20% restante aun no se paga por la condición de presentación de evidencias,  MICM-DAF-CM-2023-0022 se pagó en el segundo trimestre en el 20% y el 80% restante para el ultimo trimestre, MICM-DAF-CM-2023-0025 se pagó un 30% en el segundo y el 70% restante para el cuarto trimestre.</t>
  </si>
  <si>
    <t>Con el objetivo de verificar el cumplimiento de las normativas de seguridad establecidas para la operación de las estaciones de expendio de combustibles, durante el trimestre fueron inspeccionadas un total de 259 estaciones a nivel nacional, logrando un cumplimiento trimestral de 86%.</t>
  </si>
  <si>
    <t xml:space="preserve">Durante el período julio-septiembre 2023, a través de la Dirección de Operativos de Supervisión de Actividades Comerciales (DOSAC), el MICM realizó un total de 105 operativos de regulación de las actividades comerciales a nivel nacional, logrando un cumplimiento de la meta programada en un 100%. Estos operativos estuvieron distribuidos de la siguiente manera:  20 en el Distrito Nacional, 5 en Santo Domingo Este, 3 en Santo Domingo Oeste, 2 en Santo Domingo Norte, 5 en La Romana, 5 San José de Ocoa, 3 en San Pedro de Macorís, 3 en Hato Mayor, 3 en El Seibo, 10 en Santiago, 5 en Puerto Plata, 8 en San Cristóbal, 4 en Dajabón y 6 en Monseñor Nouel, 3 en Sánchez Ramírez, 3 en San Juan, 3 en la provincia Duarte, 2 en Valverde, 3 La Vega, 3 Peravia y 3 Barahona. </t>
  </si>
  <si>
    <t>Durante el tercer trimestre fueron realizados 1,644 operativos de patrullas, mediante los cuales fueron decomisados los siguientes productos: 112 galones de Gas Licuado de Petróleo, 9,050 galones de gasoil, 43,114 unidades de medicamentos y sus derivados, 4,023,722 unidades de tabaco y sus derivados, 30,192 botellas de alcohol y sus derivados y 4,673 unidades de estimulante sexuales.</t>
  </si>
  <si>
    <t>Con el objetivo de asegurar la seguridad en el transporte de combustibles a nivel nacional, un total de 531 unidades que cumplieron con las normativas establecidas fueron regularizadas durante el trimestre, correspondientes a: 216 cabezotes, 200 Remolques/Tanques/Colas, 103 Camiones Rígidos, y 12 Camiones Rígidos de Terminal.</t>
  </si>
  <si>
    <t>Durante el tercer trimestre del 2023 se emitieron un total de 44 permisos para la comercialización de combustibles, logrando una ejecución de 75%.</t>
  </si>
  <si>
    <t xml:space="preserve">Durante el período julio - septiembre 2023 se realizaron tres (3) capacitaciones en temas relacionados al Comercio Exterior, impactando 278 funcionarios del sector productivo nacional, la sociedad civil y la academia. </t>
  </si>
  <si>
    <t xml:space="preserve">Durante el trimestre julio - septiembre 2023 se recibió un total de 7 solicitudes para la emisión de permisos de Almacenes Generales de Depósitos (AGD), de estas, solo 3 cumplieron con los requisitos reglamentarios establecidos por el MICM para ser procesada y emitidos sus permisos, cumpliendo con la meta del 100% de permisos emitidos en función de la demanda y el cumplimiento de las normativas. </t>
  </si>
  <si>
    <t xml:space="preserve">Durante el período julio - septiembre se impartieron dos capacitaciones para el fortalecimiento del sector industrial, mediante las cuales fueron capacitados un total de 60 técnicos de las industrias manufactureras locales en temas de Programa Estratégico de Industrias de Manufactura. </t>
  </si>
  <si>
    <t>Durante el trimestre, un total de 3,222 empresas fueron certificadas por el MICM como micro, pequeñas y medianas empresas, logrando un cumplimiento de 100% de respuesta para el período.</t>
  </si>
  <si>
    <t xml:space="preserve">Durante el período julio - septiembre 2023 un total 2,472 emprendedores fueron capacitados, a través de diferentes programas de emprendimiento: Aprender para Emprender; Emprendimiento Social; Desafío Emprendedor; The Pich; Taller 50H Laboratorio Emprendedor y Emprendedores Agentes de Cambio. </t>
  </si>
  <si>
    <t xml:space="preserve">Durante el período julio - septiembre 2023 fueron realizadas un total de 11 asistencias técnicas sobre comercio exterior, en temas de tratamiento arancelario, relaciones comerciales con otros países, data descargable con información de importación desde y hacia la República Dominicana y temas institucionales. Logrando el 100% programado. </t>
  </si>
  <si>
    <t xml:space="preserve">El producto presentó un desvío físico de 14% por debajo de lo programado debido a lo siguiente:  a- disminución en la presentación de evaluaciones de riesgo por parte de los usuarios, b- reducción de notificaciones para depositar documentación, ya que la mayoría de las estaciones de expendio de GLP ya habían cumplido con sus evaluaciones de riesgo, y c- por la reapertura de algunos proyectos previamente cerrados, lo que disminuyó la necesidad de inspecciones de verificación de confirmación de cierre.
En relación a la ejecución financiera, el producto presentó un desvío de 35.32%  por debajo de lo programado, debido en gran medida a que se contrató una compañía de inspectoría independiente,  quienes se encargan de la primera supervisión, posterior a la entrega de los resultados de la misma, la Dirección de Supervisión de Estaciones de Expendio realiza el levantamiento en la estaciones de las debilidades presentadas previamente por la compañía independiente, por lo que representa un rezago en la ejecución financiera en razón de los tiempos que implican el procedimiento descrito. </t>
  </si>
  <si>
    <t xml:space="preserve">Durante el período julio –  septiembre 2023 un total de 1,025  micro, pequeñas y medianas empresas fueron asistidas técnicamente en temas de: Gestión empresarial, formalización, plan de marketing digital, importancia del certificado mercantil, acuerdos laborales, mejora de la presencia en redes sociales, exportación, importación, ventas, entre otros. </t>
  </si>
  <si>
    <t>Aumentar la tasa de crecimiento del sector de manufactura local de 3.6%, promedio anual 2017-2019, a 3.8% en 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</si>
</sst>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77" formatCode="General"/>
    <numFmt numFmtId="178" formatCode="0.00%"/>
    <numFmt numFmtId="179" formatCode="0"/>
    <numFmt numFmtId="180" formatCode="0%"/>
  </numFmts>
  <fonts count="28">
    <font>
      <sz val="11"/>
      <color theme="1"/>
      <name val="Calibri"/>
      <family val="2"/>
      <scheme val="minor"/>
    </font>
    <font>
      <sz val="10"/>
      <name val="Arial"/>
      <family val="2"/>
    </font>
    <font>
      <sz val="8"/>
      <name val="Calibri"/>
      <family val="2"/>
      <scheme val="minor"/>
    </font>
    <font>
      <sz val="11"/>
      <color rgb="FF000000"/>
      <name val="Calibri"/>
      <family val="2"/>
    </font>
    <font>
      <b/>
      <sz val="16"/>
      <color rgb="FF000000"/>
      <name val="Times New Roman"/>
      <family val="1"/>
    </font>
    <font>
      <sz val="11"/>
      <color theme="1"/>
      <name val="Times New Roman"/>
      <family val="1"/>
    </font>
    <font>
      <b/>
      <sz val="9"/>
      <color rgb="FF000000"/>
      <name val="Times New Roman"/>
      <family val="1"/>
    </font>
    <font>
      <sz val="9"/>
      <color rgb="FF000000"/>
      <name val="Times New Roman"/>
      <family val="1"/>
    </font>
    <font>
      <b/>
      <sz val="12"/>
      <color theme="0"/>
      <name val="Times New Roman"/>
      <family val="1"/>
    </font>
    <font>
      <b/>
      <sz val="12"/>
      <color theme="1"/>
      <name val="Times New Roman"/>
      <family val="1"/>
    </font>
    <font>
      <b/>
      <sz val="11"/>
      <color rgb="FF000000"/>
      <name val="Times New Roman"/>
      <family val="1"/>
    </font>
    <font>
      <sz val="10"/>
      <color theme="1"/>
      <name val="Times New Roman"/>
      <family val="1"/>
    </font>
    <font>
      <b/>
      <sz val="11"/>
      <color theme="1"/>
      <name val="Times New Roman"/>
      <family val="1"/>
    </font>
    <font>
      <sz val="11"/>
      <name val="Times New Roman"/>
      <family val="1"/>
    </font>
    <font>
      <sz val="10"/>
      <name val="Times New Roman"/>
      <family val="1"/>
    </font>
    <font>
      <sz val="12"/>
      <color rgb="FF00000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1"/>
      <color theme="0"/>
      <name val="Times New Roman"/>
      <family val="1"/>
    </font>
    <font>
      <b/>
      <sz val="10"/>
      <color theme="1"/>
      <name val="Times New Roman"/>
      <family val="1"/>
    </font>
    <font>
      <sz val="11"/>
      <color rgb="FFFF0000"/>
      <name val="Times New Roman"/>
      <family val="1"/>
    </font>
    <font>
      <b/>
      <sz val="12"/>
      <color rgb="FF000000"/>
      <name val="Times New Roman"/>
      <family val="1"/>
    </font>
    <font>
      <sz val="12"/>
      <name val="Times New Roman"/>
      <family val="1"/>
    </font>
    <font>
      <sz val="12"/>
      <color theme="1"/>
      <name val="Times New Roman"/>
      <family val="1"/>
    </font>
    <font>
      <b/>
      <sz val="12"/>
      <name val="Times New Roman"/>
      <family val="1"/>
    </font>
  </fonts>
  <fills count="12">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7999799847602844"/>
        <bgColor indexed="64"/>
      </patternFill>
    </fill>
    <fill>
      <patternFill patternType="solid">
        <fgColor rgb="FF002060"/>
        <bgColor indexed="64"/>
      </patternFill>
    </fill>
    <fill>
      <patternFill patternType="solid">
        <fgColor theme="4" tint="0.39998000860214233"/>
        <bgColor indexed="64"/>
      </patternFill>
    </fill>
    <fill>
      <patternFill patternType="solid">
        <fgColor theme="4" tint="-0.4999699890613556"/>
        <bgColor indexed="64"/>
      </patternFill>
    </fill>
    <fill>
      <patternFill patternType="solid">
        <fgColor theme="0" tint="-0.4999699890613556"/>
        <bgColor indexed="64"/>
      </patternFill>
    </fill>
  </fills>
  <borders count="7">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3" fillId="0" borderId="0">
      <alignment/>
      <protection/>
    </xf>
    <xf numFmtId="44" fontId="0" fillId="0" borderId="0" applyFont="0" applyFill="0" applyBorder="0" applyAlignment="0" applyProtection="0"/>
    <xf numFmtId="0" fontId="1" fillId="0" borderId="0">
      <alignment/>
      <protection/>
    </xf>
  </cellStyleXfs>
  <cellXfs count="131">
    <xf numFmtId="0" fontId="0" fillId="0" borderId="0" xfId="0"/>
    <xf numFmtId="0" fontId="5" fillId="0" borderId="0" xfId="0" applyFont="1" applyProtection="1">
      <protection locked="0"/>
    </xf>
    <xf numFmtId="0" fontId="5" fillId="0" borderId="0" xfId="0" applyFont="1"/>
    <xf numFmtId="0" fontId="6" fillId="2" borderId="1" xfId="0" applyFont="1" applyFill="1" applyBorder="1" applyAlignment="1">
      <alignment horizontal="center" vertical="center" wrapText="1"/>
    </xf>
    <xf numFmtId="0" fontId="4" fillId="3" borderId="1" xfId="0" applyFont="1" applyFill="1" applyBorder="1" applyAlignment="1">
      <alignment vertical="top" wrapText="1"/>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vertical="center"/>
    </xf>
    <xf numFmtId="0" fontId="12" fillId="0" borderId="1" xfId="0" applyFont="1" applyBorder="1"/>
    <xf numFmtId="0" fontId="13" fillId="0" borderId="0" xfId="0" applyFont="1" applyProtection="1">
      <protection locked="0"/>
    </xf>
    <xf numFmtId="0" fontId="14" fillId="0" borderId="0" xfId="0" applyFont="1" applyAlignment="1">
      <alignment horizontal="left"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0" borderId="1" xfId="0" applyFont="1" applyBorder="1" applyAlignment="1">
      <alignment vertical="center" wrapText="1"/>
    </xf>
    <xf numFmtId="0" fontId="12" fillId="0" borderId="1" xfId="0" applyFont="1" applyBorder="1" applyAlignment="1">
      <alignment vertical="center" wrapText="1"/>
    </xf>
    <xf numFmtId="4" fontId="5" fillId="0" borderId="0" xfId="0" applyNumberFormat="1" applyFont="1"/>
    <xf numFmtId="0" fontId="5" fillId="0" borderId="1" xfId="0" applyFont="1" applyBorder="1"/>
    <xf numFmtId="0" fontId="17" fillId="5" borderId="1" xfId="0" applyFont="1" applyFill="1" applyBorder="1" applyAlignment="1">
      <alignment horizontal="center" vertical="center" wrapText="1" readingOrder="1"/>
    </xf>
    <xf numFmtId="0" fontId="17" fillId="5" borderId="2" xfId="0" applyFont="1" applyFill="1" applyBorder="1" applyAlignment="1">
      <alignment horizontal="center" vertical="center" wrapText="1" readingOrder="1"/>
    </xf>
    <xf numFmtId="0" fontId="18" fillId="0" borderId="1" xfId="0" applyFont="1" applyBorder="1" applyAlignment="1" applyProtection="1">
      <alignment horizontal="center" vertical="center" wrapText="1"/>
      <protection locked="0"/>
    </xf>
    <xf numFmtId="9" fontId="18" fillId="0" borderId="1" xfId="21" applyFont="1" applyFill="1" applyBorder="1" applyAlignment="1" applyProtection="1">
      <alignment horizontal="center" vertical="center" wrapText="1" readingOrder="1"/>
      <protection locked="0"/>
    </xf>
    <xf numFmtId="43" fontId="19" fillId="0" borderId="0" xfId="20" applyFont="1" applyFill="1" applyAlignment="1" applyProtection="1">
      <alignment horizontal="center" vertical="center" wrapText="1" readingOrder="1"/>
      <protection locked="0"/>
    </xf>
    <xf numFmtId="43" fontId="13" fillId="0" borderId="0" xfId="20" applyFont="1" applyBorder="1"/>
    <xf numFmtId="0" fontId="13" fillId="0" borderId="0" xfId="0" applyFont="1"/>
    <xf numFmtId="0" fontId="10" fillId="0" borderId="1" xfId="0" applyFont="1" applyBorder="1" applyAlignment="1" applyProtection="1">
      <alignment vertical="center" wrapText="1"/>
      <protection locked="0"/>
    </xf>
    <xf numFmtId="0" fontId="20" fillId="0" borderId="0" xfId="0" applyFont="1"/>
    <xf numFmtId="39" fontId="13" fillId="0" borderId="0" xfId="20" applyNumberFormat="1" applyFont="1" applyFill="1" applyBorder="1" applyAlignment="1" applyProtection="1">
      <alignment vertical="center" readingOrder="1"/>
      <protection locked="0"/>
    </xf>
    <xf numFmtId="0" fontId="22" fillId="5" borderId="1" xfId="0" applyFont="1" applyFill="1" applyBorder="1" applyAlignment="1">
      <alignment horizontal="center" vertical="center" wrapText="1" readingOrder="1"/>
    </xf>
    <xf numFmtId="0" fontId="22" fillId="5" borderId="3" xfId="0" applyFont="1" applyFill="1" applyBorder="1" applyAlignment="1">
      <alignment horizontal="center" vertical="center" wrapText="1" readingOrder="1"/>
    </xf>
    <xf numFmtId="9" fontId="18" fillId="0" borderId="1" xfId="21" applyFont="1" applyFill="1" applyBorder="1" applyAlignment="1">
      <alignment horizontal="center" vertical="center" wrapText="1"/>
    </xf>
    <xf numFmtId="10" fontId="18" fillId="0" borderId="1" xfId="21" applyNumberFormat="1" applyFont="1" applyFill="1" applyBorder="1" applyAlignment="1" applyProtection="1">
      <alignment horizontal="center" vertical="center" wrapText="1" readingOrder="1"/>
      <protection locked="0"/>
    </xf>
    <xf numFmtId="43" fontId="19" fillId="0" borderId="4" xfId="20" applyFont="1" applyFill="1" applyBorder="1" applyAlignment="1" applyProtection="1">
      <alignment horizontal="center" vertical="center" wrapText="1"/>
      <protection locked="0"/>
    </xf>
    <xf numFmtId="43" fontId="13" fillId="0" borderId="0" xfId="20" applyFont="1" applyFill="1"/>
    <xf numFmtId="43" fontId="14" fillId="0" borderId="0" xfId="20" applyFont="1" applyFill="1" applyBorder="1" applyAlignment="1">
      <alignment horizontal="center" vertical="center"/>
    </xf>
    <xf numFmtId="4" fontId="23" fillId="6" borderId="0" xfId="0" applyNumberFormat="1" applyFont="1" applyFill="1"/>
    <xf numFmtId="4" fontId="23" fillId="0" borderId="0" xfId="0" applyNumberFormat="1" applyFont="1"/>
    <xf numFmtId="43" fontId="13" fillId="0" borderId="0" xfId="20" applyFont="1" applyFill="1" applyAlignment="1">
      <alignment horizontal="center" vertical="center"/>
    </xf>
    <xf numFmtId="0" fontId="13" fillId="0" borderId="0" xfId="0" applyFont="1" applyAlignment="1">
      <alignment horizontal="left" vertical="center"/>
    </xf>
    <xf numFmtId="43" fontId="18" fillId="0" borderId="0" xfId="20" applyFont="1" applyFill="1" applyAlignment="1" applyProtection="1">
      <alignment horizontal="center" vertical="center" wrapText="1" readingOrder="1"/>
      <protection locked="0"/>
    </xf>
    <xf numFmtId="9" fontId="5" fillId="0" borderId="0" xfId="21" applyFont="1"/>
    <xf numFmtId="9" fontId="5" fillId="0" borderId="0" xfId="21" applyFont="1" applyFill="1"/>
    <xf numFmtId="0" fontId="20" fillId="0" borderId="0" xfId="0" applyFont="1" applyAlignment="1">
      <alignment horizontal="left" wrapText="1"/>
    </xf>
    <xf numFmtId="0" fontId="24" fillId="0" borderId="1" xfId="0" applyFont="1" applyBorder="1" applyAlignment="1">
      <alignment vertical="center" wrapText="1"/>
    </xf>
    <xf numFmtId="0" fontId="9" fillId="0" borderId="1" xfId="0" applyFont="1" applyBorder="1" applyAlignment="1">
      <alignment vertical="center" wrapText="1"/>
    </xf>
    <xf numFmtId="0" fontId="26" fillId="0" borderId="1" xfId="0" applyFont="1" applyBorder="1"/>
    <xf numFmtId="0" fontId="9" fillId="5" borderId="1" xfId="0" applyFont="1" applyFill="1" applyBorder="1" applyAlignment="1">
      <alignment horizontal="center" vertical="center" wrapText="1" readingOrder="1"/>
    </xf>
    <xf numFmtId="0" fontId="9" fillId="5" borderId="3" xfId="0" applyFont="1" applyFill="1" applyBorder="1" applyAlignment="1">
      <alignment horizontal="center" vertical="center" wrapText="1" readingOrder="1"/>
    </xf>
    <xf numFmtId="10" fontId="18" fillId="7" borderId="1" xfId="21" applyNumberFormat="1" applyFont="1" applyFill="1" applyBorder="1" applyAlignment="1" applyProtection="1">
      <alignment horizontal="center" vertical="center" wrapText="1" readingOrder="1"/>
      <protection locked="0"/>
    </xf>
    <xf numFmtId="43" fontId="19" fillId="0" borderId="5" xfId="20" applyFont="1" applyFill="1" applyBorder="1" applyAlignment="1" applyProtection="1">
      <alignment horizontal="center" vertical="center" wrapText="1" readingOrder="1"/>
      <protection locked="0"/>
    </xf>
    <xf numFmtId="43" fontId="13" fillId="0" borderId="0" xfId="20" applyFont="1"/>
    <xf numFmtId="0" fontId="24" fillId="0" borderId="1" xfId="0" applyFont="1" applyBorder="1" applyAlignment="1" applyProtection="1">
      <alignment vertical="center" wrapText="1"/>
      <protection locked="0"/>
    </xf>
    <xf numFmtId="0" fontId="16" fillId="0" borderId="0" xfId="0" applyFont="1" applyAlignment="1">
      <alignment vertical="center" readingOrder="1"/>
    </xf>
    <xf numFmtId="0" fontId="13" fillId="0" borderId="0" xfId="0" applyFont="1" applyAlignment="1">
      <alignment vertical="center" readingOrder="1"/>
    </xf>
    <xf numFmtId="0" fontId="16" fillId="0" borderId="0" xfId="0" applyFont="1" applyAlignment="1">
      <alignment horizontal="center" vertical="center" readingOrder="1"/>
    </xf>
    <xf numFmtId="0" fontId="24" fillId="0" borderId="1" xfId="0" applyFont="1" applyBorder="1" applyAlignment="1">
      <alignment vertical="center"/>
    </xf>
    <xf numFmtId="44" fontId="5" fillId="0" borderId="0" xfId="23" applyFont="1"/>
    <xf numFmtId="44" fontId="5" fillId="0" borderId="0" xfId="0" applyNumberFormat="1" applyFont="1"/>
    <xf numFmtId="0" fontId="16" fillId="4" borderId="1" xfId="0" applyFont="1" applyFill="1" applyBorder="1" applyAlignment="1">
      <alignment horizontal="center" vertical="center" wrapText="1" readingOrder="1"/>
    </xf>
    <xf numFmtId="4" fontId="0" fillId="0" borderId="0" xfId="0" applyNumberFormat="1"/>
    <xf numFmtId="14" fontId="5" fillId="0" borderId="0" xfId="0" applyNumberFormat="1" applyFont="1" applyAlignment="1">
      <alignment horizontal="center" vertical="center"/>
    </xf>
    <xf numFmtId="39" fontId="13"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0" fontId="13"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8" fillId="8" borderId="1" xfId="0" applyFont="1" applyFill="1" applyBorder="1" applyAlignment="1">
      <alignment horizontal="left" vertical="center"/>
    </xf>
    <xf numFmtId="0" fontId="9" fillId="9"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9" fillId="9" borderId="1" xfId="0" applyFont="1" applyFill="1" applyBorder="1" applyAlignment="1">
      <alignment horizontal="left" vertical="center"/>
    </xf>
    <xf numFmtId="0" fontId="12" fillId="5" borderId="1" xfId="0" applyFont="1" applyFill="1" applyBorder="1" applyAlignment="1">
      <alignment horizontal="center" vertical="center" wrapText="1" readingOrder="1"/>
    </xf>
    <xf numFmtId="0" fontId="5" fillId="4" borderId="1" xfId="0" applyFont="1" applyFill="1" applyBorder="1" applyAlignment="1">
      <alignment vertical="top" wrapText="1"/>
    </xf>
    <xf numFmtId="0" fontId="12"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xf>
    <xf numFmtId="0" fontId="13" fillId="0" borderId="1" xfId="0" applyFont="1" applyBorder="1" applyAlignment="1" applyProtection="1">
      <alignment horizontal="left" vertical="center" wrapText="1"/>
      <protection locked="0"/>
    </xf>
    <xf numFmtId="0" fontId="8" fillId="10" borderId="1" xfId="0" applyFont="1" applyFill="1" applyBorder="1" applyAlignment="1">
      <alignment horizontal="center" vertical="center"/>
    </xf>
    <xf numFmtId="4" fontId="13" fillId="0" borderId="1" xfId="0" applyNumberFormat="1" applyFont="1" applyBorder="1" applyAlignment="1" applyProtection="1">
      <alignment horizontal="left" vertical="center" wrapText="1"/>
      <protection locked="0"/>
    </xf>
    <xf numFmtId="0" fontId="4" fillId="3" borderId="1" xfId="0" applyFont="1" applyFill="1" applyBorder="1" applyAlignment="1">
      <alignment horizontal="center" vertical="top" wrapText="1"/>
    </xf>
    <xf numFmtId="0" fontId="5" fillId="11" borderId="1" xfId="0" applyFont="1" applyFill="1" applyBorder="1" applyAlignment="1">
      <alignment horizontal="center"/>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xf>
    <xf numFmtId="0" fontId="16" fillId="4" borderId="1" xfId="0" applyFont="1" applyFill="1" applyBorder="1" applyAlignment="1">
      <alignment horizontal="center" vertical="center" wrapText="1" readingOrder="1"/>
    </xf>
    <xf numFmtId="0" fontId="13" fillId="0" borderId="0" xfId="0" applyFont="1" applyAlignment="1">
      <alignment horizontal="center" vertical="center" readingOrder="1"/>
    </xf>
    <xf numFmtId="0" fontId="16" fillId="0" borderId="0" xfId="0" applyFont="1" applyAlignment="1">
      <alignment horizontal="center" vertical="center" readingOrder="1"/>
    </xf>
    <xf numFmtId="0" fontId="10" fillId="5" borderId="1" xfId="0" applyFont="1" applyFill="1" applyBorder="1" applyAlignment="1">
      <alignment horizontal="center" vertical="center" wrapText="1" readingOrder="1"/>
    </xf>
    <xf numFmtId="0" fontId="13" fillId="4" borderId="1" xfId="0" applyFont="1" applyFill="1" applyBorder="1" applyAlignment="1">
      <alignment vertical="top" wrapText="1"/>
    </xf>
    <xf numFmtId="0" fontId="9" fillId="4" borderId="1" xfId="0" applyFont="1" applyFill="1" applyBorder="1" applyAlignment="1">
      <alignment horizontal="center" vertical="center" wrapText="1" readingOrder="1"/>
    </xf>
    <xf numFmtId="0" fontId="5" fillId="0" borderId="6" xfId="0" applyFont="1" applyBorder="1" applyAlignment="1" applyProtection="1">
      <alignment horizontal="center" vertical="center" wrapText="1"/>
      <protection locked="0"/>
    </xf>
    <xf numFmtId="0" fontId="20" fillId="0" borderId="0" xfId="0" applyFont="1" applyAlignment="1">
      <alignment horizontal="left" wrapText="1"/>
    </xf>
    <xf numFmtId="0" fontId="9" fillId="5" borderId="1" xfId="0" applyFont="1" applyFill="1" applyBorder="1" applyAlignment="1">
      <alignment horizontal="center" vertical="center" wrapText="1" readingOrder="1"/>
    </xf>
    <xf numFmtId="0" fontId="26" fillId="4" borderId="1" xfId="0" applyFont="1" applyFill="1" applyBorder="1" applyAlignment="1">
      <alignment vertical="top" wrapText="1"/>
    </xf>
    <xf numFmtId="0" fontId="27" fillId="0" borderId="1" xfId="0" applyFont="1" applyBorder="1" applyAlignment="1">
      <alignment horizontal="center" vertical="center" wrapText="1"/>
    </xf>
    <xf numFmtId="49" fontId="14" fillId="0" borderId="1" xfId="0" applyNumberFormat="1" applyFont="1" applyBorder="1" applyAlignment="1" applyProtection="1" quotePrefix="1">
      <alignment horizontal="left" vertical="center" wrapText="1"/>
      <protection locked="0"/>
    </xf>
    <xf numFmtId="0" fontId="13" fillId="0" borderId="1" xfId="0" applyFont="1" applyBorder="1" applyAlignment="1" applyProtection="1">
      <alignment horizontal="left" vertical="center"/>
      <protection locked="0"/>
    </xf>
    <xf numFmtId="0" fontId="14" fillId="0" borderId="1" xfId="0" applyFont="1" applyBorder="1" applyAlignment="1">
      <alignment horizontal="left" vertical="center" wrapText="1"/>
    </xf>
    <xf numFmtId="39" fontId="13" fillId="0" borderId="1" xfId="20" applyNumberFormat="1" applyFont="1" applyFill="1" applyBorder="1" applyAlignment="1" applyProtection="1">
      <alignment horizontal="center" vertical="center" wrapText="1" readingOrder="1"/>
      <protection locked="0"/>
    </xf>
    <xf numFmtId="10" fontId="13" fillId="0" borderId="1" xfId="21" applyNumberFormat="1" applyFont="1" applyFill="1" applyBorder="1" applyAlignment="1" applyProtection="1">
      <alignment horizontal="center" vertical="center" wrapText="1" readingOrder="1"/>
      <protection/>
    </xf>
    <xf numFmtId="0" fontId="18" fillId="0" borderId="1" xfId="0" applyFont="1" applyBorder="1" applyAlignment="1" applyProtection="1">
      <alignment vertical="center" wrapText="1"/>
      <protection locked="0"/>
    </xf>
    <xf numFmtId="165" fontId="18" fillId="0" borderId="1" xfId="0" applyNumberFormat="1" applyFont="1" applyBorder="1" applyAlignment="1" applyProtection="1">
      <alignment horizontal="center" vertical="center" wrapText="1" readingOrder="1"/>
      <protection locked="0"/>
    </xf>
    <xf numFmtId="43" fontId="18" fillId="0" borderId="1" xfId="20" applyFont="1" applyBorder="1" applyAlignment="1" applyProtection="1">
      <alignment horizontal="center" vertical="center" wrapText="1" readingOrder="1"/>
      <protection locked="0"/>
    </xf>
    <xf numFmtId="1" fontId="18" fillId="0" borderId="1" xfId="21" applyNumberFormat="1" applyFont="1" applyBorder="1" applyAlignment="1" applyProtection="1">
      <alignment horizontal="center" vertical="center" wrapText="1" readingOrder="1"/>
      <protection locked="0"/>
    </xf>
    <xf numFmtId="43" fontId="18" fillId="0" borderId="1" xfId="20" applyFont="1" applyBorder="1" applyAlignment="1">
      <alignment horizontal="center" vertical="center"/>
    </xf>
    <xf numFmtId="43" fontId="18" fillId="0" borderId="1" xfId="20" applyFont="1" applyBorder="1" applyAlignment="1">
      <alignment horizontal="right" vertical="center"/>
    </xf>
    <xf numFmtId="9" fontId="18" fillId="0" borderId="1" xfId="21" applyFont="1" applyBorder="1" applyAlignment="1" applyProtection="1">
      <alignment horizontal="center" vertical="center" wrapText="1" readingOrder="1"/>
      <protection locked="0"/>
    </xf>
    <xf numFmtId="0" fontId="16" fillId="0" borderId="1" xfId="0" applyFont="1" applyBorder="1" applyAlignment="1" applyProtection="1">
      <alignment vertical="center" wrapText="1"/>
      <protection locked="0"/>
    </xf>
    <xf numFmtId="10" fontId="13" fillId="7" borderId="1" xfId="21" applyNumberFormat="1" applyFont="1" applyFill="1" applyBorder="1" applyAlignment="1" applyProtection="1">
      <alignment horizontal="center" vertical="center" wrapText="1" readingOrder="1"/>
      <protection/>
    </xf>
    <xf numFmtId="0" fontId="18" fillId="0" borderId="1" xfId="0" applyFont="1" applyBorder="1" applyAlignment="1" applyProtection="1">
      <alignment horizontal="left" vertical="center" wrapText="1"/>
      <protection locked="0"/>
    </xf>
    <xf numFmtId="9" fontId="18" fillId="0" borderId="1" xfId="21" applyFont="1" applyFill="1" applyBorder="1" applyAlignment="1" applyProtection="1">
      <alignment horizontal="center" vertical="center" wrapText="1"/>
      <protection locked="0"/>
    </xf>
    <xf numFmtId="43" fontId="18" fillId="0" borderId="1" xfId="20" applyFont="1" applyFill="1" applyBorder="1" applyAlignment="1">
      <alignment horizontal="center" vertical="center" wrapText="1"/>
    </xf>
    <xf numFmtId="9" fontId="18" fillId="0" borderId="1" xfId="21" applyFont="1" applyFill="1" applyBorder="1" applyAlignment="1">
      <alignment horizontal="center" vertical="center"/>
    </xf>
    <xf numFmtId="43" fontId="18" fillId="0" borderId="1" xfId="20" applyFont="1" applyFill="1" applyBorder="1" applyAlignment="1">
      <alignment horizontal="right" vertical="center"/>
    </xf>
    <xf numFmtId="43" fontId="18" fillId="0" borderId="1" xfId="20" applyFont="1" applyFill="1" applyBorder="1" applyAlignment="1">
      <alignment horizontal="center" vertical="center"/>
    </xf>
    <xf numFmtId="0" fontId="18" fillId="0" borderId="1" xfId="0" applyFont="1" applyBorder="1" applyAlignment="1">
      <alignment vertical="center" wrapText="1"/>
    </xf>
    <xf numFmtId="165" fontId="18" fillId="0" borderId="1" xfId="0" applyNumberFormat="1" applyFont="1" applyBorder="1" applyAlignment="1" applyProtection="1">
      <alignment horizontal="center" vertical="center" wrapText="1"/>
      <protection locked="0"/>
    </xf>
    <xf numFmtId="3" fontId="18" fillId="0" borderId="1" xfId="0" applyNumberFormat="1" applyFont="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39" fontId="25" fillId="0" borderId="1" xfId="20" applyNumberFormat="1" applyFont="1" applyFill="1" applyBorder="1" applyAlignment="1" applyProtection="1">
      <alignment horizontal="center" vertical="center" wrapText="1" readingOrder="1"/>
      <protection locked="0"/>
    </xf>
    <xf numFmtId="4" fontId="25" fillId="0" borderId="1" xfId="0" applyNumberFormat="1" applyFont="1" applyBorder="1" applyAlignment="1">
      <alignment horizontal="center" vertical="center" wrapText="1" readingOrder="1"/>
    </xf>
    <xf numFmtId="10" fontId="25" fillId="7" borderId="1" xfId="21" applyNumberFormat="1" applyFont="1" applyFill="1" applyBorder="1" applyAlignment="1" applyProtection="1">
      <alignment horizontal="center" vertical="center" wrapText="1" readingOrder="1"/>
      <protection/>
    </xf>
    <xf numFmtId="1" fontId="18" fillId="0" borderId="1" xfId="20" applyNumberFormat="1" applyFont="1" applyBorder="1" applyAlignment="1" applyProtection="1">
      <alignment horizontal="center" vertical="center" wrapText="1"/>
      <protection locked="0"/>
    </xf>
    <xf numFmtId="43" fontId="18" fillId="0" borderId="1" xfId="20" applyFont="1" applyBorder="1" applyAlignment="1" applyProtection="1">
      <alignment horizontal="center" vertical="center" wrapText="1"/>
      <protection locked="0"/>
    </xf>
    <xf numFmtId="167" fontId="18" fillId="7" borderId="1" xfId="0" applyNumberFormat="1" applyFont="1" applyFill="1" applyBorder="1" applyAlignment="1" applyProtection="1">
      <alignment horizontal="center" vertical="center" wrapText="1" readingOrder="1"/>
      <protection locked="0"/>
    </xf>
    <xf numFmtId="166" fontId="18" fillId="0" borderId="1" xfId="0" applyNumberFormat="1" applyFont="1" applyBorder="1" applyAlignment="1" applyProtection="1">
      <alignment horizontal="center" vertical="center" wrapText="1" readingOrder="1"/>
      <protection locked="0"/>
    </xf>
    <xf numFmtId="168" fontId="18" fillId="0" borderId="1" xfId="20" applyNumberFormat="1" applyFont="1" applyFill="1" applyBorder="1" applyAlignment="1">
      <alignment vertical="center"/>
    </xf>
    <xf numFmtId="167" fontId="18" fillId="0" borderId="1" xfId="0" applyNumberFormat="1" applyFont="1" applyBorder="1" applyAlignment="1" applyProtection="1">
      <alignment horizontal="center" vertical="center" wrapText="1" readingOrder="1"/>
      <protection locked="0"/>
    </xf>
    <xf numFmtId="168" fontId="18" fillId="0" borderId="1" xfId="20" applyNumberFormat="1" applyFont="1" applyFill="1" applyBorder="1" applyAlignment="1">
      <alignment horizontal="center" vertical="center"/>
    </xf>
    <xf numFmtId="0" fontId="10" fillId="0" borderId="1" xfId="0" applyFont="1" applyFill="1" applyBorder="1" applyAlignment="1" applyProtection="1">
      <alignment vertical="center" wrapText="1"/>
      <protection locked="0"/>
    </xf>
    <xf numFmtId="165"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cellXfs>
  <cellStyles count="11">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 name="Normal 3" xfId="24"/>
  </cellStyles>
  <dxfs count="64">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7"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78"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left" vertical="center" textRotation="0" wrapText="1" shrinkToFit="1" readingOrder="0"/>
      <border>
        <right style="thin"/>
      </border>
      <protection hidden="1" locked="0"/>
    </dxf>
    <dxf>
      <font>
        <b val="0"/>
        <i val="0"/>
        <u val="none"/>
        <strike val="0"/>
        <sz val="9"/>
        <name val="Times New Roman"/>
        <family val="1"/>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auto="1"/>
        <condense val="0"/>
        <extend val="0"/>
      </font>
      <numFmt numFmtId="178"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left" vertical="center" textRotation="0" wrapText="1" shrinkToFit="1" readingOrder="0"/>
      <border>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7"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77" formatCode="General"/>
      <fill>
        <patternFill patternType="none"/>
      </fill>
      <alignment horizontal="general" vertical="center" textRotation="0" wrapText="1" shrinkToFit="1" readingOrder="0"/>
      <border>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7"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77"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7"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7"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7" formatCode="General"/>
    </dxf>
    <dxf>
      <border>
        <bottom style="thin">
          <color theme="0" tint="-0.3499799966812134"/>
        </bottom>
      </border>
    </dxf>
    <dxf>
      <font>
        <b/>
        <i val="0"/>
        <u val="none"/>
        <strike val="0"/>
        <sz val="10"/>
        <name val="Times New Roman"/>
        <family val="1"/>
        <color theme="1"/>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7"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7"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3" name="Imagen 2"/>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K29" totalsRowShown="0" headerRowDxfId="63" dataDxfId="61" tableBorderDxfId="60" headerRowBorderDxfId="62" totalsRowBorderDxfId="59">
  <tableColumns count="11">
    <tableColumn id="1" name="Producto" dataDxfId="43"/>
    <tableColumn id="2" name="Indicador" dataDxfId="42"/>
    <tableColumn id="3" name="Física_x000A_(A)" dataDxfId="41"/>
    <tableColumn id="4" name="Financiera_x000A_(B)" dataDxfId="40"/>
    <tableColumn id="9" name="Física_x000A_(C)" dataDxfId="39"/>
    <tableColumn id="10" name="Financiera_x000A_(D)" dataDxfId="38"/>
    <tableColumn id="5" name="Física _x000A_(E)" dataDxfId="37"/>
    <tableColumn id="6" name="Financiera _x000A_ (F)" dataDxfId="36"/>
    <tableColumn id="7" name="Física _x000A_(%)_x000A_ G=E/C" dataDxfId="35">
      <calculatedColumnFormula>+Tabla1[[#This Row],[Física 
(E)]]/Tabla1[[#This Row],[Física
(C)]]</calculatedColumnFormula>
    </tableColumn>
    <tableColumn id="8" name="Financiero _x000A_(%) _x000A_H=F/D" dataDxfId="33">
      <calculatedColumnFormula>+Tabla1[[#This Row],[Financiera 
 (F)]]/Tabla1[[#This Row],[Financiera
(D)]]</calculatedColumnFormula>
    </tableColumn>
    <tableColumn id="11" name="Columna1" dataDxfId="34"/>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50:K59" totalsRowShown="0" headerRowDxfId="58" dataDxfId="56" tableBorderDxfId="55" headerRowBorderDxfId="57" totalsRowBorderDxfId="54">
  <tableColumns count="11">
    <tableColumn id="1" name="Producto" dataDxfId="32"/>
    <tableColumn id="2" name="Indicador" dataDxfId="31"/>
    <tableColumn id="3" name="Física_x000A_(A)" dataDxfId="30"/>
    <tableColumn id="4" name="Financiera_x000A_(B)" dataDxfId="29"/>
    <tableColumn id="9" name="Física_x000A_(C)" dataDxfId="28"/>
    <tableColumn id="10" name="Financiera_x000A_(D)" dataDxfId="2"/>
    <tableColumn id="5" name="Física _x000A_(E)" dataDxfId="0"/>
    <tableColumn id="6" name="Financiera _x000A_ (F)" dataDxfId="1"/>
    <tableColumn id="7" name="Física _x000A_(%)_x000A_ G=E/C" dataDxfId="27">
      <calculatedColumnFormula>+Tabla13[[#This Row],[Física 
(E)]]/Tabla13[[#This Row],[Física
(C)]]</calculatedColumnFormula>
    </tableColumn>
    <tableColumn id="8" name="Financiero _x000A_(%) _x000A_H=F/D" dataDxfId="25">
      <calculatedColumnFormula>+Tabla13[[#This Row],[Financiera 
 (F)]]/Tabla13[[#This Row],[Financiera
(D)]]</calculatedColumnFormula>
    </tableColumn>
    <tableColumn id="11" name="Columna1" dataDxfId="26"/>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52:K154" totalsRowShown="0" headerRowDxfId="53" dataDxfId="51" tableBorderDxfId="50" headerRowBorderDxfId="52" totalsRowBorderDxfId="49">
  <tableColumns count="11">
    <tableColumn id="1" name="Producto" dataDxfId="16"/>
    <tableColumn id="2" name="Indicador" dataDxfId="15"/>
    <tableColumn id="3" name="Física_x000A_(A)" dataDxfId="14"/>
    <tableColumn id="4" name="Financiera_x000A_(B)" dataDxfId="13"/>
    <tableColumn id="9" name="Física_x000A_(C)" dataDxfId="12"/>
    <tableColumn id="10" name="Financiera_x000A_(D)" dataDxfId="5"/>
    <tableColumn id="5" name="Física _x000A_(E)" dataDxfId="3"/>
    <tableColumn id="6" name="Financiera _x000A_ (F)" dataDxfId="4"/>
    <tableColumn id="7" name="Física _x000A_(%)_x000A_ G=E/C" dataDxfId="11"/>
    <tableColumn id="8" name="Financiero _x000A_(%) _x000A_H=F/D" dataDxfId="9"/>
    <tableColumn id="11" name="Columna1" dataDxfId="10"/>
  </tableColumns>
  <tableStyleInfo name="Estilo de tabla 1" showFirstColumn="0" showLastColumn="0" showRowStripes="1" showColumnStripes="0"/>
</table>
</file>

<file path=xl/tables/table4.xml><?xml version="1.0" encoding="utf-8"?>
<table xmlns="http://schemas.openxmlformats.org/spreadsheetml/2006/main" id="4" name="Tabla145" displayName="Tabla145" ref="A184:K185" totalsRowShown="0" headerRowDxfId="48" dataDxfId="46" tableBorderDxfId="45" headerRowBorderDxfId="47" totalsRowBorderDxfId="44">
  <tableColumns count="11">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8"/>
    <tableColumn id="5" name="Física _x000A_(E)" dataDxfId="6"/>
    <tableColumn id="6" name="Financiera _x000A_ (F)" dataDxfId="7"/>
    <tableColumn id="7" name="Física _x000A_(%)_x000A_ G=E/C" dataDxfId="19">
      <calculatedColumnFormula>+Tabla145[[#This Row],[Física 
(E)]]/Tabla145[[#This Row],[Física
(C)]]</calculatedColumnFormula>
    </tableColumn>
    <tableColumn id="8" name="Financiero _x000A_(%) _x000A_H=F/D" dataDxfId="17">
      <calculatedColumnFormula>+Tabla145[[#This Row],[Financiera 
 (F)]]/Tabla145[[#This Row],[Financiera
(D)]]</calculatedColumnFormula>
    </tableColumn>
    <tableColumn id="11" name="Columna1" dataDxfId="18"/>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9"/>
  <sheetViews>
    <sheetView tabSelected="1" view="pageBreakPreview" zoomScale="89" zoomScaleSheetLayoutView="89" workbookViewId="0" topLeftCell="A190">
      <selection activeCell="R119" sqref="R119"/>
    </sheetView>
  </sheetViews>
  <sheetFormatPr defaultColWidth="11.421875" defaultRowHeight="15"/>
  <cols>
    <col min="1" max="1" width="27.7109375" style="9" customWidth="1"/>
    <col min="2" max="2" width="20.00390625" style="9" customWidth="1"/>
    <col min="3" max="3" width="17.57421875" style="9" customWidth="1"/>
    <col min="4" max="4" width="17.8515625" style="9" customWidth="1"/>
    <col min="5" max="5" width="12.7109375" style="9" customWidth="1"/>
    <col min="6" max="6" width="14.8515625" style="9" customWidth="1"/>
    <col min="7" max="7" width="12.7109375" style="9" customWidth="1"/>
    <col min="8" max="8" width="18.140625" style="9" customWidth="1"/>
    <col min="9" max="9" width="12.7109375" style="9" customWidth="1"/>
    <col min="10" max="10" width="17.7109375" style="9" customWidth="1"/>
    <col min="11" max="11" width="35.00390625" style="9" hidden="1" customWidth="1"/>
    <col min="12" max="12" width="17.57421875" style="2" hidden="1" customWidth="1"/>
    <col min="13" max="13" width="23.421875" style="2" hidden="1" customWidth="1"/>
    <col min="14" max="14" width="20.57421875" style="2" hidden="1" customWidth="1"/>
    <col min="15" max="15" width="24.140625" style="2" hidden="1" customWidth="1"/>
    <col min="16" max="16" width="31.421875" style="2" hidden="1" customWidth="1"/>
    <col min="17" max="16384" width="11.421875" style="2" customWidth="1"/>
  </cols>
  <sheetData>
    <row r="1" spans="1:11" ht="36.75" customHeight="1">
      <c r="A1" s="75"/>
      <c r="B1" s="90" t="s">
        <v>126</v>
      </c>
      <c r="C1" s="90"/>
      <c r="D1" s="90"/>
      <c r="E1" s="90"/>
      <c r="F1" s="90"/>
      <c r="G1" s="90"/>
      <c r="H1" s="90"/>
      <c r="I1" s="90"/>
      <c r="J1" s="90"/>
      <c r="K1" s="1"/>
    </row>
    <row r="2" spans="1:11" ht="36" customHeight="1">
      <c r="A2" s="75"/>
      <c r="B2" s="77" t="s">
        <v>0</v>
      </c>
      <c r="C2" s="77"/>
      <c r="D2" s="77" t="s">
        <v>1</v>
      </c>
      <c r="E2" s="77"/>
      <c r="F2" s="77"/>
      <c r="G2" s="77"/>
      <c r="H2" s="77"/>
      <c r="I2" s="3" t="s">
        <v>2</v>
      </c>
      <c r="J2" s="3" t="s">
        <v>3</v>
      </c>
      <c r="K2" s="1"/>
    </row>
    <row r="3" spans="1:11" ht="20.25">
      <c r="A3" s="4"/>
      <c r="B3" s="78" t="s">
        <v>4</v>
      </c>
      <c r="C3" s="78"/>
      <c r="D3" s="78"/>
      <c r="E3" s="78"/>
      <c r="F3" s="78"/>
      <c r="G3" s="78"/>
      <c r="H3" s="78"/>
      <c r="I3" s="5"/>
      <c r="J3" s="6"/>
      <c r="K3" s="1"/>
    </row>
    <row r="4" spans="1:11" ht="15">
      <c r="A4" s="79"/>
      <c r="B4" s="79"/>
      <c r="C4" s="79"/>
      <c r="D4" s="79"/>
      <c r="E4" s="79"/>
      <c r="F4" s="79"/>
      <c r="G4" s="79"/>
      <c r="H4" s="79"/>
      <c r="I4" s="79"/>
      <c r="J4" s="79"/>
      <c r="K4" s="1"/>
    </row>
    <row r="5" spans="1:11" ht="3" customHeight="1">
      <c r="A5" s="76"/>
      <c r="B5" s="76"/>
      <c r="C5" s="76"/>
      <c r="D5" s="76"/>
      <c r="E5" s="76"/>
      <c r="F5" s="76"/>
      <c r="G5" s="76"/>
      <c r="H5" s="76"/>
      <c r="I5" s="76"/>
      <c r="J5" s="76"/>
      <c r="K5" s="1"/>
    </row>
    <row r="6" spans="1:11" ht="15.75">
      <c r="A6" s="64" t="s">
        <v>112</v>
      </c>
      <c r="B6" s="64"/>
      <c r="C6" s="64"/>
      <c r="D6" s="64"/>
      <c r="E6" s="64"/>
      <c r="F6" s="64"/>
      <c r="G6" s="64"/>
      <c r="H6" s="64"/>
      <c r="I6" s="64"/>
      <c r="J6" s="64"/>
      <c r="K6" s="1"/>
    </row>
    <row r="7" spans="1:11" ht="15.75">
      <c r="A7" s="67" t="s">
        <v>5</v>
      </c>
      <c r="B7" s="67"/>
      <c r="C7" s="67"/>
      <c r="D7" s="67"/>
      <c r="E7" s="67"/>
      <c r="F7" s="67"/>
      <c r="G7" s="67"/>
      <c r="H7" s="67"/>
      <c r="I7" s="67"/>
      <c r="J7" s="67"/>
      <c r="K7" s="1"/>
    </row>
    <row r="8" spans="1:11" ht="23.25" customHeight="1">
      <c r="A8" s="7" t="s">
        <v>6</v>
      </c>
      <c r="B8" s="91" t="s">
        <v>49</v>
      </c>
      <c r="C8" s="91"/>
      <c r="D8" s="91"/>
      <c r="E8" s="91"/>
      <c r="F8" s="91"/>
      <c r="G8" s="91"/>
      <c r="H8" s="91"/>
      <c r="I8" s="91"/>
      <c r="J8" s="91"/>
      <c r="K8" s="1"/>
    </row>
    <row r="9" spans="1:11" ht="23.25" customHeight="1">
      <c r="A9" s="8" t="s">
        <v>33</v>
      </c>
      <c r="B9" s="91" t="s">
        <v>50</v>
      </c>
      <c r="C9" s="91"/>
      <c r="D9" s="91"/>
      <c r="E9" s="91"/>
      <c r="F9" s="91"/>
      <c r="G9" s="91"/>
      <c r="H9" s="91"/>
      <c r="I9" s="91"/>
      <c r="J9" s="91"/>
      <c r="K9" s="1"/>
    </row>
    <row r="10" spans="1:11" ht="23.25" customHeight="1">
      <c r="A10" s="8" t="s">
        <v>34</v>
      </c>
      <c r="B10" s="91" t="s">
        <v>51</v>
      </c>
      <c r="C10" s="91"/>
      <c r="D10" s="91"/>
      <c r="E10" s="91"/>
      <c r="F10" s="91"/>
      <c r="G10" s="91"/>
      <c r="H10" s="91"/>
      <c r="I10" s="91"/>
      <c r="J10" s="91"/>
      <c r="K10" s="1"/>
    </row>
    <row r="11" spans="1:13" ht="40.5" customHeight="1">
      <c r="A11" s="7" t="s">
        <v>7</v>
      </c>
      <c r="B11" s="72" t="s">
        <v>47</v>
      </c>
      <c r="C11" s="92"/>
      <c r="D11" s="92"/>
      <c r="E11" s="92"/>
      <c r="F11" s="92"/>
      <c r="G11" s="92"/>
      <c r="H11" s="92"/>
      <c r="I11" s="92"/>
      <c r="J11" s="92"/>
      <c r="M11" s="10"/>
    </row>
    <row r="12" spans="1:10" ht="55.5" customHeight="1">
      <c r="A12" s="7" t="s">
        <v>8</v>
      </c>
      <c r="B12" s="72" t="s">
        <v>91</v>
      </c>
      <c r="C12" s="92"/>
      <c r="D12" s="92"/>
      <c r="E12" s="92"/>
      <c r="F12" s="92"/>
      <c r="G12" s="92"/>
      <c r="H12" s="92"/>
      <c r="I12" s="92"/>
      <c r="J12" s="92"/>
    </row>
    <row r="13" spans="1:10" ht="15.75">
      <c r="A13" s="64" t="s">
        <v>9</v>
      </c>
      <c r="B13" s="64"/>
      <c r="C13" s="64"/>
      <c r="D13" s="64"/>
      <c r="E13" s="64"/>
      <c r="F13" s="64"/>
      <c r="G13" s="64"/>
      <c r="H13" s="64"/>
      <c r="I13" s="64"/>
      <c r="J13" s="64"/>
    </row>
    <row r="14" spans="1:10" ht="27.75" customHeight="1">
      <c r="A14" s="7" t="s">
        <v>10</v>
      </c>
      <c r="B14" s="11">
        <v>3</v>
      </c>
      <c r="C14" s="93" t="str">
        <f>_xlfn.IFERROR(VLOOKUP(B14,'[1]Validacion datos'!A2:B5,2,FALSE),"")</f>
        <v>DESARROLLO PRODUCTIVO</v>
      </c>
      <c r="D14" s="93"/>
      <c r="E14" s="93"/>
      <c r="F14" s="93"/>
      <c r="G14" s="93"/>
      <c r="H14" s="93"/>
      <c r="I14" s="93"/>
      <c r="J14" s="93"/>
    </row>
    <row r="15" spans="1:10" ht="31.5" customHeight="1">
      <c r="A15" s="7" t="s">
        <v>11</v>
      </c>
      <c r="B15" s="12">
        <v>3.5</v>
      </c>
      <c r="C15" s="93" t="str">
        <f>_xlfn.IFERROR(VLOOKUP(B15,'[1]Validacion datos'!A8:B26,2,FALSE),"")</f>
        <v>Estructura productiva sectorial y territorialmente adecuada, integrada competitivamente a la economía global y que aprovecha las oportunidades del mercado local.</v>
      </c>
      <c r="D15" s="93"/>
      <c r="E15" s="93"/>
      <c r="F15" s="93"/>
      <c r="G15" s="93"/>
      <c r="H15" s="93"/>
      <c r="I15" s="93"/>
      <c r="J15" s="93"/>
    </row>
    <row r="16" spans="1:10" ht="40.5" customHeight="1">
      <c r="A16" s="7" t="s">
        <v>12</v>
      </c>
      <c r="B16" s="12" t="s">
        <v>48</v>
      </c>
      <c r="C16" s="93" t="str">
        <f>_xlfn.IFERROR(VLOOKUP(B16,'[1]Validacion datos'!D8:E64,2,FALSE),"")</f>
        <v>Desarrollar un sector manufacturero articulador del aparato productivo nacional, ambientalmente sostenible e integrado a los mercados globales con creciente escalamiento en las cadenas de valor</v>
      </c>
      <c r="D16" s="93"/>
      <c r="E16" s="93"/>
      <c r="F16" s="93"/>
      <c r="G16" s="93"/>
      <c r="H16" s="93"/>
      <c r="I16" s="93"/>
      <c r="J16" s="93"/>
    </row>
    <row r="17" spans="1:10" ht="20.25" customHeight="1">
      <c r="A17" s="73" t="s">
        <v>13</v>
      </c>
      <c r="B17" s="73"/>
      <c r="C17" s="73"/>
      <c r="D17" s="73"/>
      <c r="E17" s="73"/>
      <c r="F17" s="73"/>
      <c r="G17" s="73"/>
      <c r="H17" s="73"/>
      <c r="I17" s="73"/>
      <c r="J17" s="73"/>
    </row>
    <row r="18" spans="1:10" ht="23.25" customHeight="1">
      <c r="A18" s="7" t="s">
        <v>14</v>
      </c>
      <c r="B18" s="72" t="s">
        <v>52</v>
      </c>
      <c r="C18" s="72"/>
      <c r="D18" s="72"/>
      <c r="E18" s="72"/>
      <c r="F18" s="72"/>
      <c r="G18" s="72"/>
      <c r="H18" s="72"/>
      <c r="I18" s="72"/>
      <c r="J18" s="72"/>
    </row>
    <row r="19" spans="1:16" ht="51" customHeight="1">
      <c r="A19" s="13" t="s">
        <v>15</v>
      </c>
      <c r="B19" s="72" t="s">
        <v>53</v>
      </c>
      <c r="C19" s="72"/>
      <c r="D19" s="72"/>
      <c r="E19" s="72"/>
      <c r="F19" s="72"/>
      <c r="G19" s="72"/>
      <c r="H19" s="72"/>
      <c r="I19" s="72"/>
      <c r="J19" s="72"/>
      <c r="L19" s="59">
        <v>45199</v>
      </c>
      <c r="M19" s="57" t="s">
        <v>18</v>
      </c>
      <c r="N19" s="57" t="s">
        <v>19</v>
      </c>
      <c r="O19" s="57" t="s">
        <v>20</v>
      </c>
      <c r="P19" s="57" t="s">
        <v>21</v>
      </c>
    </row>
    <row r="20" spans="1:15" ht="19.5" customHeight="1">
      <c r="A20" s="13" t="s">
        <v>122</v>
      </c>
      <c r="B20" s="72" t="s">
        <v>54</v>
      </c>
      <c r="C20" s="72"/>
      <c r="D20" s="72"/>
      <c r="E20" s="72"/>
      <c r="F20" s="72"/>
      <c r="G20" s="72"/>
      <c r="H20" s="72"/>
      <c r="I20" s="72"/>
      <c r="J20" s="72"/>
      <c r="M20" s="58">
        <v>132720656</v>
      </c>
      <c r="N20" s="58">
        <v>163403556</v>
      </c>
      <c r="O20" s="58">
        <v>58082903.06</v>
      </c>
    </row>
    <row r="21" spans="1:15" ht="39" customHeight="1">
      <c r="A21" s="14" t="s">
        <v>35</v>
      </c>
      <c r="B21" s="72" t="s">
        <v>153</v>
      </c>
      <c r="C21" s="72"/>
      <c r="D21" s="72"/>
      <c r="E21" s="72"/>
      <c r="F21" s="72"/>
      <c r="G21" s="72"/>
      <c r="H21" s="72"/>
      <c r="I21" s="72"/>
      <c r="J21" s="72"/>
      <c r="K21" s="1"/>
      <c r="L21" s="59">
        <v>45107</v>
      </c>
      <c r="M21" s="58">
        <v>132720656</v>
      </c>
      <c r="N21" s="58">
        <v>135630656</v>
      </c>
      <c r="O21" s="58">
        <v>37432174.01</v>
      </c>
    </row>
    <row r="22" spans="1:15" ht="15.75">
      <c r="A22" s="64" t="s">
        <v>16</v>
      </c>
      <c r="B22" s="64"/>
      <c r="C22" s="64"/>
      <c r="D22" s="64"/>
      <c r="E22" s="64"/>
      <c r="F22" s="64"/>
      <c r="G22" s="64"/>
      <c r="H22" s="64"/>
      <c r="I22" s="64"/>
      <c r="J22" s="64"/>
      <c r="L22" s="59">
        <v>45015</v>
      </c>
      <c r="M22" s="58">
        <v>132720656</v>
      </c>
      <c r="N22" s="58">
        <v>135630656</v>
      </c>
      <c r="O22" s="58">
        <v>19864303.77</v>
      </c>
    </row>
    <row r="23" spans="1:12" ht="15.75">
      <c r="A23" s="67" t="s">
        <v>17</v>
      </c>
      <c r="B23" s="67"/>
      <c r="C23" s="67"/>
      <c r="D23" s="67"/>
      <c r="E23" s="67"/>
      <c r="F23" s="67"/>
      <c r="G23" s="67"/>
      <c r="H23" s="67"/>
      <c r="I23" s="67"/>
      <c r="J23" s="67"/>
      <c r="K23" s="1"/>
      <c r="L23" s="15"/>
    </row>
    <row r="24" spans="1:10" ht="15" customHeight="1">
      <c r="A24" s="80" t="s">
        <v>18</v>
      </c>
      <c r="B24" s="80"/>
      <c r="C24" s="80" t="s">
        <v>19</v>
      </c>
      <c r="D24" s="80"/>
      <c r="E24" s="80"/>
      <c r="F24" s="80" t="s">
        <v>20</v>
      </c>
      <c r="G24" s="80"/>
      <c r="H24" s="80"/>
      <c r="I24" s="80" t="s">
        <v>21</v>
      </c>
      <c r="J24" s="80"/>
    </row>
    <row r="25" spans="1:13" ht="19.5" customHeight="1">
      <c r="A25" s="94">
        <v>132720656</v>
      </c>
      <c r="B25" s="94"/>
      <c r="C25" s="94">
        <v>163403556</v>
      </c>
      <c r="D25" s="94"/>
      <c r="E25" s="94"/>
      <c r="F25" s="94">
        <v>58082903.06</v>
      </c>
      <c r="G25" s="94"/>
      <c r="H25" s="94"/>
      <c r="I25" s="95">
        <f>F25/C25</f>
        <v>0.35545678736636555</v>
      </c>
      <c r="J25" s="95"/>
      <c r="L25" s="15"/>
      <c r="M25" s="15"/>
    </row>
    <row r="26" spans="1:11" ht="15.75">
      <c r="A26" s="67" t="s">
        <v>22</v>
      </c>
      <c r="B26" s="67"/>
      <c r="C26" s="67"/>
      <c r="D26" s="67"/>
      <c r="E26" s="67"/>
      <c r="F26" s="67"/>
      <c r="G26" s="67"/>
      <c r="H26" s="67"/>
      <c r="I26" s="67"/>
      <c r="J26" s="67"/>
      <c r="K26" s="1"/>
    </row>
    <row r="27" spans="1:10" ht="15">
      <c r="A27" s="16"/>
      <c r="B27" s="16"/>
      <c r="C27" s="83" t="s">
        <v>46</v>
      </c>
      <c r="D27" s="84"/>
      <c r="E27" s="83" t="s">
        <v>44</v>
      </c>
      <c r="F27" s="84"/>
      <c r="G27" s="83" t="s">
        <v>45</v>
      </c>
      <c r="H27" s="83"/>
      <c r="I27" s="83" t="s">
        <v>23</v>
      </c>
      <c r="J27" s="84"/>
    </row>
    <row r="28" spans="1:11" ht="38.25">
      <c r="A28" s="17" t="s">
        <v>24</v>
      </c>
      <c r="B28" s="17" t="s">
        <v>25</v>
      </c>
      <c r="C28" s="17" t="s">
        <v>36</v>
      </c>
      <c r="D28" s="17" t="s">
        <v>37</v>
      </c>
      <c r="E28" s="17" t="s">
        <v>38</v>
      </c>
      <c r="F28" s="17" t="s">
        <v>39</v>
      </c>
      <c r="G28" s="17" t="s">
        <v>40</v>
      </c>
      <c r="H28" s="17" t="s">
        <v>41</v>
      </c>
      <c r="I28" s="17" t="s">
        <v>42</v>
      </c>
      <c r="J28" s="17" t="s">
        <v>43</v>
      </c>
      <c r="K28" s="18" t="s">
        <v>121</v>
      </c>
    </row>
    <row r="29" spans="1:12" s="23" customFormat="1" ht="49.5" customHeight="1">
      <c r="A29" s="96" t="s">
        <v>82</v>
      </c>
      <c r="B29" s="19" t="s">
        <v>56</v>
      </c>
      <c r="C29" s="97">
        <v>120</v>
      </c>
      <c r="D29" s="98">
        <v>75779700</v>
      </c>
      <c r="E29" s="99">
        <v>60</v>
      </c>
      <c r="F29" s="100">
        <v>18136897</v>
      </c>
      <c r="G29" s="97">
        <v>60</v>
      </c>
      <c r="H29" s="101">
        <v>10670828.37</v>
      </c>
      <c r="I29" s="20">
        <f>+#REF!/#REF!</f>
        <v>1</v>
      </c>
      <c r="J29" s="102">
        <f>+#REF!/#REF!</f>
        <v>0.5883491740621342</v>
      </c>
      <c r="K29" s="21"/>
      <c r="L29" s="22"/>
    </row>
    <row r="30" spans="1:10" ht="21" customHeight="1">
      <c r="A30" s="66" t="s">
        <v>26</v>
      </c>
      <c r="B30" s="66"/>
      <c r="C30" s="66"/>
      <c r="D30" s="66"/>
      <c r="E30" s="66"/>
      <c r="F30" s="66"/>
      <c r="G30" s="66"/>
      <c r="H30" s="66"/>
      <c r="I30" s="66"/>
      <c r="J30" s="66"/>
    </row>
    <row r="31" spans="1:10" ht="17.25" customHeight="1">
      <c r="A31" s="67" t="s">
        <v>27</v>
      </c>
      <c r="B31" s="67"/>
      <c r="C31" s="67"/>
      <c r="D31" s="67"/>
      <c r="E31" s="67"/>
      <c r="F31" s="67"/>
      <c r="G31" s="67"/>
      <c r="H31" s="67"/>
      <c r="I31" s="67"/>
      <c r="J31" s="67"/>
    </row>
    <row r="32" spans="1:10" ht="25.5" customHeight="1">
      <c r="A32" s="103" t="s">
        <v>28</v>
      </c>
      <c r="B32" s="72" t="s">
        <v>82</v>
      </c>
      <c r="C32" s="72"/>
      <c r="D32" s="72"/>
      <c r="E32" s="72"/>
      <c r="F32" s="72"/>
      <c r="G32" s="72"/>
      <c r="H32" s="72"/>
      <c r="I32" s="72"/>
      <c r="J32" s="72"/>
    </row>
    <row r="33" spans="1:12" ht="45.75" customHeight="1">
      <c r="A33" s="103" t="s">
        <v>29</v>
      </c>
      <c r="B33" s="72" t="s">
        <v>55</v>
      </c>
      <c r="C33" s="72"/>
      <c r="D33" s="72"/>
      <c r="E33" s="72"/>
      <c r="F33" s="72"/>
      <c r="G33" s="72"/>
      <c r="H33" s="72"/>
      <c r="I33" s="72"/>
      <c r="J33" s="72"/>
      <c r="L33" s="25"/>
    </row>
    <row r="34" spans="1:10" ht="49.5" customHeight="1">
      <c r="A34" s="24" t="s">
        <v>30</v>
      </c>
      <c r="B34" s="74" t="s">
        <v>147</v>
      </c>
      <c r="C34" s="72"/>
      <c r="D34" s="72"/>
      <c r="E34" s="72"/>
      <c r="F34" s="72"/>
      <c r="G34" s="72"/>
      <c r="H34" s="72"/>
      <c r="I34" s="72"/>
      <c r="J34" s="72"/>
    </row>
    <row r="35" spans="1:10" ht="135" customHeight="1">
      <c r="A35" s="24" t="s">
        <v>31</v>
      </c>
      <c r="B35" s="72" t="s">
        <v>127</v>
      </c>
      <c r="C35" s="72"/>
      <c r="D35" s="72"/>
      <c r="E35" s="72"/>
      <c r="F35" s="72"/>
      <c r="G35" s="72"/>
      <c r="H35" s="72"/>
      <c r="I35" s="72"/>
      <c r="J35" s="72"/>
    </row>
    <row r="36" spans="1:10" ht="21" customHeight="1">
      <c r="A36" s="64" t="s">
        <v>123</v>
      </c>
      <c r="B36" s="64"/>
      <c r="C36" s="64"/>
      <c r="D36" s="64"/>
      <c r="E36" s="64"/>
      <c r="F36" s="64"/>
      <c r="G36" s="64"/>
      <c r="H36" s="64"/>
      <c r="I36" s="64"/>
      <c r="J36" s="64"/>
    </row>
    <row r="37" spans="1:10" ht="18" customHeight="1">
      <c r="A37" s="65" t="s">
        <v>32</v>
      </c>
      <c r="B37" s="65"/>
      <c r="C37" s="65"/>
      <c r="D37" s="65"/>
      <c r="E37" s="65"/>
      <c r="F37" s="65"/>
      <c r="G37" s="65"/>
      <c r="H37" s="65"/>
      <c r="I37" s="65"/>
      <c r="J37" s="65"/>
    </row>
    <row r="38" spans="1:10" ht="27" customHeight="1">
      <c r="A38" s="63" t="s">
        <v>125</v>
      </c>
      <c r="B38" s="63"/>
      <c r="C38" s="63"/>
      <c r="D38" s="63"/>
      <c r="E38" s="63"/>
      <c r="F38" s="63"/>
      <c r="G38" s="63"/>
      <c r="H38" s="63"/>
      <c r="I38" s="63"/>
      <c r="J38" s="63"/>
    </row>
    <row r="39" spans="1:16" ht="23.25" customHeight="1">
      <c r="A39" s="73" t="s">
        <v>13</v>
      </c>
      <c r="B39" s="73"/>
      <c r="C39" s="73"/>
      <c r="D39" s="73"/>
      <c r="E39" s="73"/>
      <c r="F39" s="73"/>
      <c r="G39" s="73"/>
      <c r="H39" s="73"/>
      <c r="I39" s="73"/>
      <c r="J39" s="73"/>
      <c r="L39" s="59">
        <v>45199</v>
      </c>
      <c r="M39" s="57" t="s">
        <v>18</v>
      </c>
      <c r="N39" s="57" t="s">
        <v>19</v>
      </c>
      <c r="O39" s="57" t="s">
        <v>20</v>
      </c>
      <c r="P39" s="57" t="s">
        <v>21</v>
      </c>
    </row>
    <row r="40" spans="1:15" ht="27.75" customHeight="1">
      <c r="A40" s="7" t="s">
        <v>14</v>
      </c>
      <c r="B40" s="72" t="s">
        <v>57</v>
      </c>
      <c r="C40" s="72"/>
      <c r="D40" s="72"/>
      <c r="E40" s="72"/>
      <c r="F40" s="72"/>
      <c r="G40" s="72"/>
      <c r="H40" s="72"/>
      <c r="I40" s="72"/>
      <c r="J40" s="72"/>
      <c r="M40" s="58">
        <v>1259876451</v>
      </c>
      <c r="N40" s="58">
        <v>1422014554</v>
      </c>
      <c r="O40" s="58">
        <v>689851876.6</v>
      </c>
    </row>
    <row r="41" spans="1:15" ht="81.75" customHeight="1">
      <c r="A41" s="13" t="s">
        <v>15</v>
      </c>
      <c r="B41" s="72" t="s">
        <v>58</v>
      </c>
      <c r="C41" s="72"/>
      <c r="D41" s="72"/>
      <c r="E41" s="72"/>
      <c r="F41" s="72"/>
      <c r="G41" s="72"/>
      <c r="H41" s="72"/>
      <c r="I41" s="72"/>
      <c r="J41" s="72"/>
      <c r="L41" s="59">
        <v>45107</v>
      </c>
      <c r="M41" s="58">
        <v>1259876451</v>
      </c>
      <c r="N41" s="58">
        <v>1319569054</v>
      </c>
      <c r="O41" s="58">
        <v>440244152.8</v>
      </c>
    </row>
    <row r="42" spans="1:15" ht="29.25" customHeight="1">
      <c r="A42" s="13" t="s">
        <v>122</v>
      </c>
      <c r="B42" s="72" t="s">
        <v>59</v>
      </c>
      <c r="C42" s="72"/>
      <c r="D42" s="72"/>
      <c r="E42" s="72"/>
      <c r="F42" s="72"/>
      <c r="G42" s="72"/>
      <c r="H42" s="72"/>
      <c r="I42" s="72"/>
      <c r="J42" s="72"/>
      <c r="L42" s="59">
        <v>45015</v>
      </c>
      <c r="M42" s="58">
        <v>1259876451</v>
      </c>
      <c r="N42" s="58">
        <v>1319849574</v>
      </c>
      <c r="O42" s="58">
        <v>212811179.82</v>
      </c>
    </row>
    <row r="43" spans="1:10" ht="34.5" customHeight="1">
      <c r="A43" s="14" t="s">
        <v>35</v>
      </c>
      <c r="B43" s="72" t="s">
        <v>117</v>
      </c>
      <c r="C43" s="72"/>
      <c r="D43" s="72"/>
      <c r="E43" s="72"/>
      <c r="F43" s="72"/>
      <c r="G43" s="72"/>
      <c r="H43" s="72"/>
      <c r="I43" s="72"/>
      <c r="J43" s="72"/>
    </row>
    <row r="44" spans="1:10" ht="15.75">
      <c r="A44" s="64" t="s">
        <v>16</v>
      </c>
      <c r="B44" s="64"/>
      <c r="C44" s="64"/>
      <c r="D44" s="64"/>
      <c r="E44" s="64"/>
      <c r="F44" s="64"/>
      <c r="G44" s="64"/>
      <c r="H44" s="64"/>
      <c r="I44" s="64"/>
      <c r="J44" s="64"/>
    </row>
    <row r="45" spans="1:10" ht="15.75">
      <c r="A45" s="67" t="s">
        <v>17</v>
      </c>
      <c r="B45" s="67"/>
      <c r="C45" s="67"/>
      <c r="D45" s="67"/>
      <c r="E45" s="67"/>
      <c r="F45" s="67"/>
      <c r="G45" s="67"/>
      <c r="H45" s="67"/>
      <c r="I45" s="67"/>
      <c r="J45" s="67"/>
    </row>
    <row r="46" spans="1:10" ht="15">
      <c r="A46" s="70" t="s">
        <v>18</v>
      </c>
      <c r="B46" s="70"/>
      <c r="C46" s="70" t="s">
        <v>19</v>
      </c>
      <c r="D46" s="70"/>
      <c r="E46" s="70"/>
      <c r="F46" s="70" t="s">
        <v>20</v>
      </c>
      <c r="G46" s="70"/>
      <c r="H46" s="70"/>
      <c r="I46" s="70" t="s">
        <v>21</v>
      </c>
      <c r="J46" s="70"/>
    </row>
    <row r="47" spans="1:13" ht="15.75" customHeight="1">
      <c r="A47" s="94">
        <v>1259876451</v>
      </c>
      <c r="B47" s="94"/>
      <c r="C47" s="94">
        <v>1422014554</v>
      </c>
      <c r="D47" s="94"/>
      <c r="E47" s="94"/>
      <c r="F47" s="94">
        <v>689851876.6</v>
      </c>
      <c r="G47" s="94"/>
      <c r="H47" s="94"/>
      <c r="I47" s="104">
        <f>+F47/C47</f>
        <v>0.48512293679379603</v>
      </c>
      <c r="J47" s="104"/>
      <c r="L47" s="26"/>
      <c r="M47" s="60"/>
    </row>
    <row r="48" spans="1:13" ht="15.75">
      <c r="A48" s="67" t="s">
        <v>22</v>
      </c>
      <c r="B48" s="67"/>
      <c r="C48" s="67"/>
      <c r="D48" s="67"/>
      <c r="E48" s="67"/>
      <c r="F48" s="67"/>
      <c r="G48" s="67"/>
      <c r="H48" s="67"/>
      <c r="I48" s="67"/>
      <c r="J48" s="67"/>
      <c r="M48" s="15"/>
    </row>
    <row r="49" spans="1:10" ht="15">
      <c r="A49" s="16"/>
      <c r="B49" s="16"/>
      <c r="C49" s="68" t="s">
        <v>46</v>
      </c>
      <c r="D49" s="69"/>
      <c r="E49" s="68" t="s">
        <v>44</v>
      </c>
      <c r="F49" s="69"/>
      <c r="G49" s="68" t="s">
        <v>45</v>
      </c>
      <c r="H49" s="68"/>
      <c r="I49" s="68" t="s">
        <v>23</v>
      </c>
      <c r="J49" s="69"/>
    </row>
    <row r="50" spans="1:12" ht="38.25">
      <c r="A50" s="27" t="s">
        <v>24</v>
      </c>
      <c r="B50" s="27" t="s">
        <v>25</v>
      </c>
      <c r="C50" s="27" t="s">
        <v>36</v>
      </c>
      <c r="D50" s="27" t="s">
        <v>37</v>
      </c>
      <c r="E50" s="27" t="s">
        <v>38</v>
      </c>
      <c r="F50" s="27" t="s">
        <v>39</v>
      </c>
      <c r="G50" s="27" t="s">
        <v>40</v>
      </c>
      <c r="H50" s="27" t="s">
        <v>41</v>
      </c>
      <c r="I50" s="27" t="s">
        <v>42</v>
      </c>
      <c r="J50" s="27" t="s">
        <v>43</v>
      </c>
      <c r="K50" s="28" t="s">
        <v>121</v>
      </c>
      <c r="L50" s="15"/>
    </row>
    <row r="51" spans="1:12" s="23" customFormat="1" ht="78.75" customHeight="1">
      <c r="A51" s="96" t="s">
        <v>86</v>
      </c>
      <c r="B51" s="105" t="s">
        <v>113</v>
      </c>
      <c r="C51" s="106">
        <v>0.95</v>
      </c>
      <c r="D51" s="107">
        <v>7475935</v>
      </c>
      <c r="E51" s="108">
        <v>0.95</v>
      </c>
      <c r="F51" s="107">
        <v>3684858</v>
      </c>
      <c r="G51" s="29">
        <v>1</v>
      </c>
      <c r="H51" s="109">
        <v>1101304.39</v>
      </c>
      <c r="I51" s="20">
        <f>+#REF!/#REF!</f>
        <v>1.0526315789473684</v>
      </c>
      <c r="J51" s="30">
        <f>+#REF!/#REF!</f>
        <v>0.2988729524991193</v>
      </c>
      <c r="K51" s="31"/>
      <c r="L51" s="32"/>
    </row>
    <row r="52" spans="1:12" s="23" customFormat="1" ht="63" customHeight="1">
      <c r="A52" s="96" t="s">
        <v>80</v>
      </c>
      <c r="B52" s="105" t="s">
        <v>114</v>
      </c>
      <c r="C52" s="106">
        <v>0.95</v>
      </c>
      <c r="D52" s="107">
        <v>12465600</v>
      </c>
      <c r="E52" s="108">
        <v>0.95</v>
      </c>
      <c r="F52" s="110">
        <v>2952437</v>
      </c>
      <c r="G52" s="29">
        <v>1</v>
      </c>
      <c r="H52" s="109">
        <v>1477844.22</v>
      </c>
      <c r="I52" s="20">
        <f>+#REF!/#REF!</f>
        <v>1.0526315789473684</v>
      </c>
      <c r="J52" s="30">
        <f>+#REF!/#REF!</f>
        <v>0.5005506366435591</v>
      </c>
      <c r="K52" s="15"/>
      <c r="L52" s="33"/>
    </row>
    <row r="53" spans="1:12" s="23" customFormat="1" ht="51" customHeight="1">
      <c r="A53" s="111" t="s">
        <v>99</v>
      </c>
      <c r="B53" s="105" t="s">
        <v>78</v>
      </c>
      <c r="C53" s="112">
        <v>12</v>
      </c>
      <c r="D53" s="107">
        <v>21224536</v>
      </c>
      <c r="E53" s="19">
        <v>3</v>
      </c>
      <c r="F53" s="110">
        <v>5093634</v>
      </c>
      <c r="G53" s="128">
        <v>3</v>
      </c>
      <c r="H53" s="109">
        <v>3513813.08</v>
      </c>
      <c r="I53" s="20">
        <f>+#REF!/#REF!</f>
        <v>1</v>
      </c>
      <c r="J53" s="30">
        <f>+#REF!/#REF!</f>
        <v>0.689844044546585</v>
      </c>
      <c r="K53" s="34"/>
      <c r="L53" s="32"/>
    </row>
    <row r="54" spans="1:12" s="23" customFormat="1" ht="61.5" customHeight="1">
      <c r="A54" s="111" t="s">
        <v>100</v>
      </c>
      <c r="B54" s="105" t="s">
        <v>115</v>
      </c>
      <c r="C54" s="106">
        <v>0.6</v>
      </c>
      <c r="D54" s="107">
        <v>17252444</v>
      </c>
      <c r="E54" s="106">
        <v>0.6</v>
      </c>
      <c r="F54" s="110">
        <v>5670173</v>
      </c>
      <c r="G54" s="29">
        <v>0.75</v>
      </c>
      <c r="H54" s="109">
        <v>2552240.57</v>
      </c>
      <c r="I54" s="20">
        <f>+#REF!/#REF!</f>
        <v>1.25</v>
      </c>
      <c r="J54" s="30">
        <f>+#REF!/#REF!</f>
        <v>0.4501168782680881</v>
      </c>
      <c r="K54" s="35"/>
      <c r="L54" s="32"/>
    </row>
    <row r="55" spans="1:12" s="23" customFormat="1" ht="48.75" customHeight="1">
      <c r="A55" s="111" t="s">
        <v>103</v>
      </c>
      <c r="B55" s="105" t="s">
        <v>116</v>
      </c>
      <c r="C55" s="112">
        <v>1240</v>
      </c>
      <c r="D55" s="107">
        <v>9201442</v>
      </c>
      <c r="E55" s="19">
        <v>315</v>
      </c>
      <c r="F55" s="110">
        <v>2196610</v>
      </c>
      <c r="G55" s="128">
        <v>531</v>
      </c>
      <c r="H55" s="109">
        <v>1103540.84</v>
      </c>
      <c r="I55" s="20">
        <f>+#REF!/#REF!</f>
        <v>1.6857142857142857</v>
      </c>
      <c r="J55" s="30">
        <f>+#REF!/#REF!</f>
        <v>0.5023836001839198</v>
      </c>
      <c r="K55" s="35"/>
      <c r="L55" s="32"/>
    </row>
    <row r="56" spans="1:12" s="37" customFormat="1" ht="65.25" customHeight="1">
      <c r="A56" s="111" t="s">
        <v>101</v>
      </c>
      <c r="B56" s="105" t="s">
        <v>73</v>
      </c>
      <c r="C56" s="112">
        <v>4065</v>
      </c>
      <c r="D56" s="107">
        <v>273000000</v>
      </c>
      <c r="E56" s="113">
        <v>1016</v>
      </c>
      <c r="F56" s="109">
        <v>64883557</v>
      </c>
      <c r="G56" s="129">
        <v>1644</v>
      </c>
      <c r="H56" s="109">
        <v>63287369.34</v>
      </c>
      <c r="I56" s="20">
        <f>+#REF!/#REF!</f>
        <v>1.6181102362204725</v>
      </c>
      <c r="J56" s="30">
        <f>+#REF!/#REF!</f>
        <v>0.9753991961322342</v>
      </c>
      <c r="K56" s="35"/>
      <c r="L56" s="36"/>
    </row>
    <row r="57" spans="1:12" s="23" customFormat="1" ht="51" customHeight="1">
      <c r="A57" s="111" t="s">
        <v>120</v>
      </c>
      <c r="B57" s="105" t="s">
        <v>79</v>
      </c>
      <c r="C57" s="106">
        <v>1</v>
      </c>
      <c r="D57" s="107">
        <v>19808666</v>
      </c>
      <c r="E57" s="106">
        <v>1</v>
      </c>
      <c r="F57" s="110">
        <v>4753416</v>
      </c>
      <c r="G57" s="106">
        <v>1</v>
      </c>
      <c r="H57" s="109">
        <v>3424798.13</v>
      </c>
      <c r="I57" s="20">
        <f>+#REF!/#REF!</f>
        <v>1</v>
      </c>
      <c r="J57" s="30">
        <f>+#REF!/#REF!</f>
        <v>0.7204919851323763</v>
      </c>
      <c r="K57" s="35"/>
      <c r="L57" s="32"/>
    </row>
    <row r="58" spans="1:12" s="23" customFormat="1" ht="57" customHeight="1">
      <c r="A58" s="111" t="s">
        <v>76</v>
      </c>
      <c r="B58" s="105" t="s">
        <v>77</v>
      </c>
      <c r="C58" s="112">
        <v>390</v>
      </c>
      <c r="D58" s="107">
        <v>477909854</v>
      </c>
      <c r="E58" s="112">
        <v>105</v>
      </c>
      <c r="F58" s="110">
        <v>112139837</v>
      </c>
      <c r="G58" s="127">
        <v>105</v>
      </c>
      <c r="H58" s="109">
        <v>100848567.18</v>
      </c>
      <c r="I58" s="20">
        <f>+#REF!/#REF!</f>
        <v>1</v>
      </c>
      <c r="J58" s="30">
        <f>+#REF!/#REF!</f>
        <v>0.8993108058468108</v>
      </c>
      <c r="K58" s="35"/>
      <c r="L58" s="32"/>
    </row>
    <row r="59" spans="1:12" s="23" customFormat="1" ht="52.5" customHeight="1">
      <c r="A59" s="111" t="s">
        <v>102</v>
      </c>
      <c r="B59" s="105" t="s">
        <v>72</v>
      </c>
      <c r="C59" s="112">
        <v>1180</v>
      </c>
      <c r="D59" s="107">
        <v>28535446</v>
      </c>
      <c r="E59" s="112">
        <v>300</v>
      </c>
      <c r="F59" s="110">
        <v>6759797</v>
      </c>
      <c r="G59" s="127">
        <v>259</v>
      </c>
      <c r="H59" s="109">
        <v>4372571.71</v>
      </c>
      <c r="I59" s="20">
        <f>+#REF!/#REF!</f>
        <v>0.8633333333333333</v>
      </c>
      <c r="J59" s="30">
        <f>+#REF!/#REF!</f>
        <v>0.6468495592397228</v>
      </c>
      <c r="K59" s="35"/>
      <c r="L59" s="32"/>
    </row>
    <row r="60" spans="1:10" ht="15.75">
      <c r="A60" s="66" t="s">
        <v>26</v>
      </c>
      <c r="B60" s="66"/>
      <c r="C60" s="66"/>
      <c r="D60" s="66"/>
      <c r="E60" s="66"/>
      <c r="F60" s="66"/>
      <c r="G60" s="66"/>
      <c r="H60" s="66"/>
      <c r="I60" s="66"/>
      <c r="J60" s="66"/>
    </row>
    <row r="61" spans="1:10" ht="21.75" customHeight="1">
      <c r="A61" s="67" t="s">
        <v>27</v>
      </c>
      <c r="B61" s="67"/>
      <c r="C61" s="67"/>
      <c r="D61" s="67"/>
      <c r="E61" s="67"/>
      <c r="F61" s="67"/>
      <c r="G61" s="67"/>
      <c r="H61" s="67"/>
      <c r="I61" s="67"/>
      <c r="J61" s="67"/>
    </row>
    <row r="62" spans="1:10" ht="24" customHeight="1">
      <c r="A62" s="24" t="s">
        <v>28</v>
      </c>
      <c r="B62" s="72" t="s">
        <v>86</v>
      </c>
      <c r="C62" s="72"/>
      <c r="D62" s="72"/>
      <c r="E62" s="72"/>
      <c r="F62" s="72"/>
      <c r="G62" s="72"/>
      <c r="H62" s="72"/>
      <c r="I62" s="72"/>
      <c r="J62" s="72"/>
    </row>
    <row r="63" spans="1:13" ht="37.5" customHeight="1">
      <c r="A63" s="24" t="s">
        <v>29</v>
      </c>
      <c r="B63" s="72" t="s">
        <v>111</v>
      </c>
      <c r="C63" s="72"/>
      <c r="D63" s="72"/>
      <c r="E63" s="72"/>
      <c r="F63" s="72"/>
      <c r="G63" s="72"/>
      <c r="H63" s="72"/>
      <c r="I63" s="72"/>
      <c r="J63" s="72"/>
      <c r="L63" s="62"/>
      <c r="M63" s="62"/>
    </row>
    <row r="64" spans="1:10" ht="60.75" customHeight="1">
      <c r="A64" s="24" t="s">
        <v>30</v>
      </c>
      <c r="B64" s="72" t="s">
        <v>146</v>
      </c>
      <c r="C64" s="72"/>
      <c r="D64" s="72"/>
      <c r="E64" s="72"/>
      <c r="F64" s="72"/>
      <c r="G64" s="72"/>
      <c r="H64" s="72"/>
      <c r="I64" s="72"/>
      <c r="J64" s="72"/>
    </row>
    <row r="65" spans="1:10" ht="75" customHeight="1">
      <c r="A65" s="24" t="s">
        <v>31</v>
      </c>
      <c r="B65" s="72" t="s">
        <v>128</v>
      </c>
      <c r="C65" s="72"/>
      <c r="D65" s="72"/>
      <c r="E65" s="72"/>
      <c r="F65" s="72"/>
      <c r="G65" s="72"/>
      <c r="H65" s="72"/>
      <c r="I65" s="72"/>
      <c r="J65" s="72"/>
    </row>
    <row r="66" spans="1:10" ht="15.75">
      <c r="A66" s="64" t="s">
        <v>123</v>
      </c>
      <c r="B66" s="64"/>
      <c r="C66" s="64"/>
      <c r="D66" s="64"/>
      <c r="E66" s="64"/>
      <c r="F66" s="64"/>
      <c r="G66" s="64"/>
      <c r="H66" s="64"/>
      <c r="I66" s="64"/>
      <c r="J66" s="64"/>
    </row>
    <row r="67" spans="1:10" ht="15.75">
      <c r="A67" s="65" t="s">
        <v>32</v>
      </c>
      <c r="B67" s="65"/>
      <c r="C67" s="65"/>
      <c r="D67" s="65"/>
      <c r="E67" s="65"/>
      <c r="F67" s="65"/>
      <c r="G67" s="65"/>
      <c r="H67" s="65"/>
      <c r="I67" s="65"/>
      <c r="J67" s="65"/>
    </row>
    <row r="68" spans="1:10" ht="31.5" customHeight="1">
      <c r="A68" s="63" t="s">
        <v>125</v>
      </c>
      <c r="B68" s="63"/>
      <c r="C68" s="63"/>
      <c r="D68" s="63"/>
      <c r="E68" s="63"/>
      <c r="F68" s="63"/>
      <c r="G68" s="63"/>
      <c r="H68" s="63"/>
      <c r="I68" s="63"/>
      <c r="J68" s="63"/>
    </row>
    <row r="69" spans="1:10" ht="15.75">
      <c r="A69" s="66" t="s">
        <v>26</v>
      </c>
      <c r="B69" s="66"/>
      <c r="C69" s="66"/>
      <c r="D69" s="66"/>
      <c r="E69" s="66"/>
      <c r="F69" s="66"/>
      <c r="G69" s="66"/>
      <c r="H69" s="66"/>
      <c r="I69" s="66"/>
      <c r="J69" s="66"/>
    </row>
    <row r="70" spans="1:10" ht="20.25" customHeight="1">
      <c r="A70" s="67" t="s">
        <v>27</v>
      </c>
      <c r="B70" s="67"/>
      <c r="C70" s="67"/>
      <c r="D70" s="67"/>
      <c r="E70" s="67"/>
      <c r="F70" s="67"/>
      <c r="G70" s="67"/>
      <c r="H70" s="67"/>
      <c r="I70" s="67"/>
      <c r="J70" s="67"/>
    </row>
    <row r="71" spans="1:10" ht="25.5" customHeight="1">
      <c r="A71" s="24" t="s">
        <v>28</v>
      </c>
      <c r="B71" s="72" t="s">
        <v>85</v>
      </c>
      <c r="C71" s="72"/>
      <c r="D71" s="72"/>
      <c r="E71" s="72"/>
      <c r="F71" s="72"/>
      <c r="G71" s="72"/>
      <c r="H71" s="72"/>
      <c r="I71" s="72"/>
      <c r="J71" s="72"/>
    </row>
    <row r="72" spans="1:12" ht="72" customHeight="1">
      <c r="A72" s="24" t="s">
        <v>29</v>
      </c>
      <c r="B72" s="72" t="s">
        <v>68</v>
      </c>
      <c r="C72" s="72"/>
      <c r="D72" s="72"/>
      <c r="E72" s="72"/>
      <c r="F72" s="72"/>
      <c r="G72" s="72"/>
      <c r="H72" s="72"/>
      <c r="I72" s="72"/>
      <c r="J72" s="72"/>
      <c r="L72" s="25"/>
    </row>
    <row r="73" spans="1:10" ht="44.25" customHeight="1">
      <c r="A73" s="24" t="s">
        <v>30</v>
      </c>
      <c r="B73" s="72" t="s">
        <v>148</v>
      </c>
      <c r="C73" s="72"/>
      <c r="D73" s="72"/>
      <c r="E73" s="72"/>
      <c r="F73" s="72"/>
      <c r="G73" s="72"/>
      <c r="H73" s="72"/>
      <c r="I73" s="72"/>
      <c r="J73" s="72"/>
    </row>
    <row r="74" spans="1:10" ht="102" customHeight="1">
      <c r="A74" s="24" t="s">
        <v>31</v>
      </c>
      <c r="B74" s="72" t="s">
        <v>129</v>
      </c>
      <c r="C74" s="72"/>
      <c r="D74" s="72"/>
      <c r="E74" s="72"/>
      <c r="F74" s="72"/>
      <c r="G74" s="72"/>
      <c r="H74" s="72"/>
      <c r="I74" s="72"/>
      <c r="J74" s="72"/>
    </row>
    <row r="75" spans="1:10" ht="15.75">
      <c r="A75" s="64" t="s">
        <v>123</v>
      </c>
      <c r="B75" s="64"/>
      <c r="C75" s="64"/>
      <c r="D75" s="64"/>
      <c r="E75" s="64"/>
      <c r="F75" s="64"/>
      <c r="G75" s="64"/>
      <c r="H75" s="64"/>
      <c r="I75" s="64"/>
      <c r="J75" s="64"/>
    </row>
    <row r="76" spans="1:10" ht="15.75">
      <c r="A76" s="65" t="s">
        <v>32</v>
      </c>
      <c r="B76" s="65"/>
      <c r="C76" s="65"/>
      <c r="D76" s="65"/>
      <c r="E76" s="65"/>
      <c r="F76" s="65"/>
      <c r="G76" s="65"/>
      <c r="H76" s="65"/>
      <c r="I76" s="65"/>
      <c r="J76" s="65"/>
    </row>
    <row r="77" spans="1:10" ht="28.5" customHeight="1">
      <c r="A77" s="72" t="s">
        <v>125</v>
      </c>
      <c r="B77" s="72"/>
      <c r="C77" s="72"/>
      <c r="D77" s="72"/>
      <c r="E77" s="72"/>
      <c r="F77" s="72"/>
      <c r="G77" s="72"/>
      <c r="H77" s="72"/>
      <c r="I77" s="72"/>
      <c r="J77" s="72"/>
    </row>
    <row r="78" spans="1:10" ht="15.75">
      <c r="A78" s="66" t="s">
        <v>26</v>
      </c>
      <c r="B78" s="66"/>
      <c r="C78" s="66"/>
      <c r="D78" s="66"/>
      <c r="E78" s="66"/>
      <c r="F78" s="66"/>
      <c r="G78" s="66"/>
      <c r="H78" s="66"/>
      <c r="I78" s="66"/>
      <c r="J78" s="66"/>
    </row>
    <row r="79" spans="1:10" ht="15.75">
      <c r="A79" s="67" t="s">
        <v>27</v>
      </c>
      <c r="B79" s="67"/>
      <c r="C79" s="67"/>
      <c r="D79" s="67"/>
      <c r="E79" s="67"/>
      <c r="F79" s="67"/>
      <c r="G79" s="67"/>
      <c r="H79" s="67"/>
      <c r="I79" s="67"/>
      <c r="J79" s="67"/>
    </row>
    <row r="80" spans="1:10" ht="29.25" customHeight="1">
      <c r="A80" s="24" t="s">
        <v>28</v>
      </c>
      <c r="B80" s="72" t="s">
        <v>99</v>
      </c>
      <c r="C80" s="72"/>
      <c r="D80" s="72"/>
      <c r="E80" s="72"/>
      <c r="F80" s="72"/>
      <c r="G80" s="72"/>
      <c r="H80" s="72"/>
      <c r="I80" s="72"/>
      <c r="J80" s="72"/>
    </row>
    <row r="81" spans="1:13" ht="41.25" customHeight="1">
      <c r="A81" s="24" t="s">
        <v>29</v>
      </c>
      <c r="B81" s="72" t="s">
        <v>67</v>
      </c>
      <c r="C81" s="72"/>
      <c r="D81" s="72"/>
      <c r="E81" s="72"/>
      <c r="F81" s="72"/>
      <c r="G81" s="72"/>
      <c r="H81" s="72"/>
      <c r="I81" s="72"/>
      <c r="J81" s="72"/>
      <c r="L81" s="87"/>
      <c r="M81" s="87"/>
    </row>
    <row r="82" spans="1:10" ht="54.75" customHeight="1">
      <c r="A82" s="24" t="s">
        <v>30</v>
      </c>
      <c r="B82" s="72" t="s">
        <v>145</v>
      </c>
      <c r="C82" s="72"/>
      <c r="D82" s="72"/>
      <c r="E82" s="72"/>
      <c r="F82" s="72"/>
      <c r="G82" s="72"/>
      <c r="H82" s="72"/>
      <c r="I82" s="72"/>
      <c r="J82" s="72"/>
    </row>
    <row r="83" spans="1:10" ht="93" customHeight="1">
      <c r="A83" s="24" t="s">
        <v>31</v>
      </c>
      <c r="B83" s="72" t="s">
        <v>130</v>
      </c>
      <c r="C83" s="72"/>
      <c r="D83" s="72"/>
      <c r="E83" s="72"/>
      <c r="F83" s="72"/>
      <c r="G83" s="72"/>
      <c r="H83" s="72"/>
      <c r="I83" s="72"/>
      <c r="J83" s="72"/>
    </row>
    <row r="84" spans="1:10" ht="15.75">
      <c r="A84" s="64" t="s">
        <v>123</v>
      </c>
      <c r="B84" s="64"/>
      <c r="C84" s="64"/>
      <c r="D84" s="64"/>
      <c r="E84" s="64"/>
      <c r="F84" s="64"/>
      <c r="G84" s="64"/>
      <c r="H84" s="64"/>
      <c r="I84" s="64"/>
      <c r="J84" s="64"/>
    </row>
    <row r="85" spans="1:10" ht="15.75">
      <c r="A85" s="65" t="s">
        <v>32</v>
      </c>
      <c r="B85" s="65"/>
      <c r="C85" s="65"/>
      <c r="D85" s="65"/>
      <c r="E85" s="65"/>
      <c r="F85" s="65"/>
      <c r="G85" s="65"/>
      <c r="H85" s="65"/>
      <c r="I85" s="65"/>
      <c r="J85" s="65"/>
    </row>
    <row r="86" spans="1:10" ht="20.25" customHeight="1">
      <c r="A86" s="63" t="s">
        <v>125</v>
      </c>
      <c r="B86" s="63"/>
      <c r="C86" s="63"/>
      <c r="D86" s="63"/>
      <c r="E86" s="63"/>
      <c r="F86" s="63"/>
      <c r="G86" s="63"/>
      <c r="H86" s="63"/>
      <c r="I86" s="63"/>
      <c r="J86" s="63"/>
    </row>
    <row r="87" spans="1:10" ht="15.75">
      <c r="A87" s="66" t="s">
        <v>26</v>
      </c>
      <c r="B87" s="66"/>
      <c r="C87" s="66"/>
      <c r="D87" s="66"/>
      <c r="E87" s="66"/>
      <c r="F87" s="66"/>
      <c r="G87" s="66"/>
      <c r="H87" s="66"/>
      <c r="I87" s="66"/>
      <c r="J87" s="66"/>
    </row>
    <row r="88" spans="1:10" ht="15.75">
      <c r="A88" s="67" t="s">
        <v>27</v>
      </c>
      <c r="B88" s="67"/>
      <c r="C88" s="67"/>
      <c r="D88" s="67"/>
      <c r="E88" s="67"/>
      <c r="F88" s="67"/>
      <c r="G88" s="67"/>
      <c r="H88" s="67"/>
      <c r="I88" s="67"/>
      <c r="J88" s="67"/>
    </row>
    <row r="89" spans="1:10" ht="22.5" customHeight="1">
      <c r="A89" s="24" t="s">
        <v>28</v>
      </c>
      <c r="B89" s="72" t="s">
        <v>81</v>
      </c>
      <c r="C89" s="72"/>
      <c r="D89" s="72"/>
      <c r="E89" s="72"/>
      <c r="F89" s="72"/>
      <c r="G89" s="72"/>
      <c r="H89" s="72"/>
      <c r="I89" s="72"/>
      <c r="J89" s="72"/>
    </row>
    <row r="90" spans="1:12" ht="33.75" customHeight="1">
      <c r="A90" s="24" t="s">
        <v>29</v>
      </c>
      <c r="B90" s="72" t="s">
        <v>69</v>
      </c>
      <c r="C90" s="72"/>
      <c r="D90" s="72"/>
      <c r="E90" s="72"/>
      <c r="F90" s="72"/>
      <c r="G90" s="72"/>
      <c r="H90" s="72"/>
      <c r="I90" s="72"/>
      <c r="J90" s="72"/>
      <c r="L90" s="25"/>
    </row>
    <row r="91" spans="1:10" ht="36.75" customHeight="1">
      <c r="A91" s="24" t="s">
        <v>30</v>
      </c>
      <c r="B91" s="72" t="s">
        <v>144</v>
      </c>
      <c r="C91" s="72"/>
      <c r="D91" s="72"/>
      <c r="E91" s="72"/>
      <c r="F91" s="72"/>
      <c r="G91" s="72"/>
      <c r="H91" s="72"/>
      <c r="I91" s="72"/>
      <c r="J91" s="72"/>
    </row>
    <row r="92" spans="1:10" ht="132.75" customHeight="1">
      <c r="A92" s="24" t="s">
        <v>31</v>
      </c>
      <c r="B92" s="72" t="s">
        <v>131</v>
      </c>
      <c r="C92" s="72"/>
      <c r="D92" s="72"/>
      <c r="E92" s="72"/>
      <c r="F92" s="72"/>
      <c r="G92" s="72"/>
      <c r="H92" s="72"/>
      <c r="I92" s="72"/>
      <c r="J92" s="72"/>
    </row>
    <row r="93" spans="1:10" ht="15.75">
      <c r="A93" s="64" t="s">
        <v>123</v>
      </c>
      <c r="B93" s="64"/>
      <c r="C93" s="64"/>
      <c r="D93" s="64"/>
      <c r="E93" s="64"/>
      <c r="F93" s="64"/>
      <c r="G93" s="64"/>
      <c r="H93" s="64"/>
      <c r="I93" s="64"/>
      <c r="J93" s="64"/>
    </row>
    <row r="94" spans="1:10" ht="15.75">
      <c r="A94" s="65" t="s">
        <v>32</v>
      </c>
      <c r="B94" s="65"/>
      <c r="C94" s="65"/>
      <c r="D94" s="65"/>
      <c r="E94" s="65"/>
      <c r="F94" s="65"/>
      <c r="G94" s="65"/>
      <c r="H94" s="65"/>
      <c r="I94" s="65"/>
      <c r="J94" s="65"/>
    </row>
    <row r="95" spans="1:10" ht="23.25" customHeight="1">
      <c r="A95" s="63" t="s">
        <v>125</v>
      </c>
      <c r="B95" s="63"/>
      <c r="C95" s="63"/>
      <c r="D95" s="63"/>
      <c r="E95" s="63"/>
      <c r="F95" s="63"/>
      <c r="G95" s="63"/>
      <c r="H95" s="63"/>
      <c r="I95" s="63"/>
      <c r="J95" s="63"/>
    </row>
    <row r="96" spans="1:10" ht="15.75">
      <c r="A96" s="66" t="s">
        <v>26</v>
      </c>
      <c r="B96" s="66"/>
      <c r="C96" s="66"/>
      <c r="D96" s="66"/>
      <c r="E96" s="66"/>
      <c r="F96" s="66"/>
      <c r="G96" s="66"/>
      <c r="H96" s="66"/>
      <c r="I96" s="66"/>
      <c r="J96" s="66"/>
    </row>
    <row r="97" spans="1:10" ht="15.75">
      <c r="A97" s="67" t="s">
        <v>27</v>
      </c>
      <c r="B97" s="67"/>
      <c r="C97" s="67"/>
      <c r="D97" s="67"/>
      <c r="E97" s="67"/>
      <c r="F97" s="67"/>
      <c r="G97" s="67"/>
      <c r="H97" s="67"/>
      <c r="I97" s="67"/>
      <c r="J97" s="67"/>
    </row>
    <row r="98" spans="1:10" ht="21" customHeight="1">
      <c r="A98" s="24" t="s">
        <v>28</v>
      </c>
      <c r="B98" s="72" t="s">
        <v>103</v>
      </c>
      <c r="C98" s="72"/>
      <c r="D98" s="72"/>
      <c r="E98" s="72"/>
      <c r="F98" s="72"/>
      <c r="G98" s="72"/>
      <c r="H98" s="72"/>
      <c r="I98" s="72"/>
      <c r="J98" s="72"/>
    </row>
    <row r="99" spans="1:10" ht="47.25" customHeight="1">
      <c r="A99" s="24" t="s">
        <v>29</v>
      </c>
      <c r="B99" s="72" t="s">
        <v>65</v>
      </c>
      <c r="C99" s="72"/>
      <c r="D99" s="72"/>
      <c r="E99" s="72"/>
      <c r="F99" s="72"/>
      <c r="G99" s="72"/>
      <c r="H99" s="72"/>
      <c r="I99" s="72"/>
      <c r="J99" s="72"/>
    </row>
    <row r="100" spans="1:10" ht="51" customHeight="1">
      <c r="A100" s="126" t="s">
        <v>30</v>
      </c>
      <c r="B100" s="72" t="s">
        <v>143</v>
      </c>
      <c r="C100" s="72"/>
      <c r="D100" s="72"/>
      <c r="E100" s="72"/>
      <c r="F100" s="72"/>
      <c r="G100" s="72"/>
      <c r="H100" s="72"/>
      <c r="I100" s="72"/>
      <c r="J100" s="72"/>
    </row>
    <row r="101" spans="1:10" ht="125.25" customHeight="1">
      <c r="A101" s="24" t="s">
        <v>31</v>
      </c>
      <c r="B101" s="72" t="s">
        <v>132</v>
      </c>
      <c r="C101" s="72"/>
      <c r="D101" s="72"/>
      <c r="E101" s="72"/>
      <c r="F101" s="72"/>
      <c r="G101" s="72"/>
      <c r="H101" s="72"/>
      <c r="I101" s="72"/>
      <c r="J101" s="72"/>
    </row>
    <row r="102" spans="1:10" ht="15.75">
      <c r="A102" s="64" t="s">
        <v>123</v>
      </c>
      <c r="B102" s="64"/>
      <c r="C102" s="64"/>
      <c r="D102" s="64"/>
      <c r="E102" s="64"/>
      <c r="F102" s="64"/>
      <c r="G102" s="64"/>
      <c r="H102" s="64"/>
      <c r="I102" s="64"/>
      <c r="J102" s="64"/>
    </row>
    <row r="103" spans="1:10" ht="15.75">
      <c r="A103" s="65" t="s">
        <v>32</v>
      </c>
      <c r="B103" s="65"/>
      <c r="C103" s="65"/>
      <c r="D103" s="65"/>
      <c r="E103" s="65"/>
      <c r="F103" s="65"/>
      <c r="G103" s="65"/>
      <c r="H103" s="65"/>
      <c r="I103" s="65"/>
      <c r="J103" s="65"/>
    </row>
    <row r="104" spans="1:10" ht="28.5" customHeight="1">
      <c r="A104" s="63" t="s">
        <v>125</v>
      </c>
      <c r="B104" s="63"/>
      <c r="C104" s="63"/>
      <c r="D104" s="63"/>
      <c r="E104" s="63"/>
      <c r="F104" s="63"/>
      <c r="G104" s="63"/>
      <c r="H104" s="63"/>
      <c r="I104" s="63"/>
      <c r="J104" s="63"/>
    </row>
    <row r="105" spans="1:10" ht="15.75">
      <c r="A105" s="66" t="s">
        <v>26</v>
      </c>
      <c r="B105" s="66"/>
      <c r="C105" s="66"/>
      <c r="D105" s="66"/>
      <c r="E105" s="66"/>
      <c r="F105" s="66"/>
      <c r="G105" s="66"/>
      <c r="H105" s="66"/>
      <c r="I105" s="66"/>
      <c r="J105" s="66"/>
    </row>
    <row r="106" spans="1:10" ht="27" customHeight="1">
      <c r="A106" s="67" t="s">
        <v>27</v>
      </c>
      <c r="B106" s="67"/>
      <c r="C106" s="67"/>
      <c r="D106" s="67"/>
      <c r="E106" s="67"/>
      <c r="F106" s="67"/>
      <c r="G106" s="67"/>
      <c r="H106" s="67"/>
      <c r="I106" s="67"/>
      <c r="J106" s="67"/>
    </row>
    <row r="107" spans="1:10" ht="25.5" customHeight="1">
      <c r="A107" s="24" t="s">
        <v>28</v>
      </c>
      <c r="B107" s="72" t="s">
        <v>74</v>
      </c>
      <c r="C107" s="72"/>
      <c r="D107" s="72"/>
      <c r="E107" s="72"/>
      <c r="F107" s="72"/>
      <c r="G107" s="72"/>
      <c r="H107" s="72"/>
      <c r="I107" s="72"/>
      <c r="J107" s="72"/>
    </row>
    <row r="108" spans="1:12" ht="47.25" customHeight="1">
      <c r="A108" s="24" t="s">
        <v>29</v>
      </c>
      <c r="B108" s="72" t="s">
        <v>70</v>
      </c>
      <c r="C108" s="72"/>
      <c r="D108" s="72"/>
      <c r="E108" s="72"/>
      <c r="F108" s="72"/>
      <c r="G108" s="72"/>
      <c r="H108" s="72"/>
      <c r="I108" s="72"/>
      <c r="J108" s="72"/>
      <c r="L108" s="25"/>
    </row>
    <row r="109" spans="1:10" ht="61.5" customHeight="1">
      <c r="A109" s="24" t="s">
        <v>30</v>
      </c>
      <c r="B109" s="72" t="s">
        <v>142</v>
      </c>
      <c r="C109" s="72"/>
      <c r="D109" s="72"/>
      <c r="E109" s="72"/>
      <c r="F109" s="72"/>
      <c r="G109" s="72"/>
      <c r="H109" s="72"/>
      <c r="I109" s="72"/>
      <c r="J109" s="72"/>
    </row>
    <row r="110" spans="1:10" ht="98.25" customHeight="1">
      <c r="A110" s="24" t="s">
        <v>31</v>
      </c>
      <c r="B110" s="72" t="s">
        <v>133</v>
      </c>
      <c r="C110" s="72"/>
      <c r="D110" s="72"/>
      <c r="E110" s="72"/>
      <c r="F110" s="72"/>
      <c r="G110" s="72"/>
      <c r="H110" s="72"/>
      <c r="I110" s="72"/>
      <c r="J110" s="72"/>
    </row>
    <row r="111" spans="1:10" ht="15.75">
      <c r="A111" s="64" t="s">
        <v>123</v>
      </c>
      <c r="B111" s="64"/>
      <c r="C111" s="64"/>
      <c r="D111" s="64"/>
      <c r="E111" s="64"/>
      <c r="F111" s="64"/>
      <c r="G111" s="64"/>
      <c r="H111" s="64"/>
      <c r="I111" s="64"/>
      <c r="J111" s="64"/>
    </row>
    <row r="112" spans="1:10" ht="15.75">
      <c r="A112" s="65" t="s">
        <v>32</v>
      </c>
      <c r="B112" s="65"/>
      <c r="C112" s="65"/>
      <c r="D112" s="65"/>
      <c r="E112" s="65"/>
      <c r="F112" s="65"/>
      <c r="G112" s="65"/>
      <c r="H112" s="65"/>
      <c r="I112" s="65"/>
      <c r="J112" s="65"/>
    </row>
    <row r="113" spans="1:10" ht="27" customHeight="1">
      <c r="A113" s="63" t="s">
        <v>125</v>
      </c>
      <c r="B113" s="63"/>
      <c r="C113" s="63"/>
      <c r="D113" s="63"/>
      <c r="E113" s="63"/>
      <c r="F113" s="63"/>
      <c r="G113" s="63"/>
      <c r="H113" s="63"/>
      <c r="I113" s="63"/>
      <c r="J113" s="63"/>
    </row>
    <row r="114" spans="1:10" ht="15.75">
      <c r="A114" s="66" t="s">
        <v>26</v>
      </c>
      <c r="B114" s="66"/>
      <c r="C114" s="66"/>
      <c r="D114" s="66"/>
      <c r="E114" s="66"/>
      <c r="F114" s="66"/>
      <c r="G114" s="66"/>
      <c r="H114" s="66"/>
      <c r="I114" s="66"/>
      <c r="J114" s="66"/>
    </row>
    <row r="115" spans="1:10" ht="18.75" customHeight="1">
      <c r="A115" s="67" t="s">
        <v>27</v>
      </c>
      <c r="B115" s="67"/>
      <c r="C115" s="67"/>
      <c r="D115" s="67"/>
      <c r="E115" s="67"/>
      <c r="F115" s="67"/>
      <c r="G115" s="67"/>
      <c r="H115" s="67"/>
      <c r="I115" s="67"/>
      <c r="J115" s="67"/>
    </row>
    <row r="116" spans="1:10" ht="21.75" customHeight="1">
      <c r="A116" s="24" t="s">
        <v>28</v>
      </c>
      <c r="B116" s="72" t="s">
        <v>84</v>
      </c>
      <c r="C116" s="72"/>
      <c r="D116" s="72"/>
      <c r="E116" s="72"/>
      <c r="F116" s="72"/>
      <c r="G116" s="72"/>
      <c r="H116" s="72"/>
      <c r="I116" s="72"/>
      <c r="J116" s="72"/>
    </row>
    <row r="117" spans="1:12" ht="45" customHeight="1">
      <c r="A117" s="24" t="s">
        <v>29</v>
      </c>
      <c r="B117" s="72" t="s">
        <v>66</v>
      </c>
      <c r="C117" s="72"/>
      <c r="D117" s="72"/>
      <c r="E117" s="72"/>
      <c r="F117" s="72"/>
      <c r="G117" s="72"/>
      <c r="H117" s="72"/>
      <c r="I117" s="72"/>
      <c r="J117" s="72"/>
      <c r="L117" s="25"/>
    </row>
    <row r="118" spans="1:10" ht="60" customHeight="1">
      <c r="A118" s="24" t="s">
        <v>30</v>
      </c>
      <c r="B118" s="72" t="s">
        <v>150</v>
      </c>
      <c r="C118" s="72"/>
      <c r="D118" s="72"/>
      <c r="E118" s="72"/>
      <c r="F118" s="72"/>
      <c r="G118" s="72"/>
      <c r="H118" s="72"/>
      <c r="I118" s="72"/>
      <c r="J118" s="72"/>
    </row>
    <row r="119" spans="1:10" ht="128.25" customHeight="1">
      <c r="A119" s="24" t="s">
        <v>31</v>
      </c>
      <c r="B119" s="72" t="s">
        <v>134</v>
      </c>
      <c r="C119" s="72"/>
      <c r="D119" s="72"/>
      <c r="E119" s="72"/>
      <c r="F119" s="72"/>
      <c r="G119" s="72"/>
      <c r="H119" s="72"/>
      <c r="I119" s="72"/>
      <c r="J119" s="72"/>
    </row>
    <row r="120" spans="1:10" ht="15.75">
      <c r="A120" s="64" t="s">
        <v>123</v>
      </c>
      <c r="B120" s="64"/>
      <c r="C120" s="64"/>
      <c r="D120" s="64"/>
      <c r="E120" s="64"/>
      <c r="F120" s="64"/>
      <c r="G120" s="64"/>
      <c r="H120" s="64"/>
      <c r="I120" s="64"/>
      <c r="J120" s="64"/>
    </row>
    <row r="121" spans="1:10" ht="15.75">
      <c r="A121" s="65" t="s">
        <v>32</v>
      </c>
      <c r="B121" s="65"/>
      <c r="C121" s="65"/>
      <c r="D121" s="65"/>
      <c r="E121" s="65"/>
      <c r="F121" s="65"/>
      <c r="G121" s="65"/>
      <c r="H121" s="65"/>
      <c r="I121" s="65"/>
      <c r="J121" s="65"/>
    </row>
    <row r="122" spans="1:10" ht="25.5" customHeight="1">
      <c r="A122" s="63" t="s">
        <v>125</v>
      </c>
      <c r="B122" s="63"/>
      <c r="C122" s="63"/>
      <c r="D122" s="63"/>
      <c r="E122" s="63"/>
      <c r="F122" s="63"/>
      <c r="G122" s="63"/>
      <c r="H122" s="63"/>
      <c r="I122" s="63"/>
      <c r="J122" s="63"/>
    </row>
    <row r="123" spans="1:10" ht="15.75">
      <c r="A123" s="66" t="s">
        <v>26</v>
      </c>
      <c r="B123" s="66"/>
      <c r="C123" s="66"/>
      <c r="D123" s="66"/>
      <c r="E123" s="66"/>
      <c r="F123" s="66"/>
      <c r="G123" s="66"/>
      <c r="H123" s="66"/>
      <c r="I123" s="66"/>
      <c r="J123" s="66"/>
    </row>
    <row r="124" spans="1:10" ht="18" customHeight="1">
      <c r="A124" s="67" t="s">
        <v>27</v>
      </c>
      <c r="B124" s="67"/>
      <c r="C124" s="67"/>
      <c r="D124" s="67"/>
      <c r="E124" s="67"/>
      <c r="F124" s="67"/>
      <c r="G124" s="67"/>
      <c r="H124" s="67"/>
      <c r="I124" s="67"/>
      <c r="J124" s="67"/>
    </row>
    <row r="125" spans="1:10" ht="27.75" customHeight="1">
      <c r="A125" s="24" t="s">
        <v>28</v>
      </c>
      <c r="B125" s="72" t="s">
        <v>76</v>
      </c>
      <c r="C125" s="72"/>
      <c r="D125" s="72"/>
      <c r="E125" s="72"/>
      <c r="F125" s="72"/>
      <c r="G125" s="72"/>
      <c r="H125" s="72"/>
      <c r="I125" s="72"/>
      <c r="J125" s="72"/>
    </row>
    <row r="126" spans="1:12" ht="45" customHeight="1">
      <c r="A126" s="24" t="s">
        <v>29</v>
      </c>
      <c r="B126" s="72" t="s">
        <v>83</v>
      </c>
      <c r="C126" s="72"/>
      <c r="D126" s="72"/>
      <c r="E126" s="72"/>
      <c r="F126" s="72"/>
      <c r="G126" s="72"/>
      <c r="H126" s="72"/>
      <c r="I126" s="72"/>
      <c r="J126" s="72"/>
      <c r="L126" s="25"/>
    </row>
    <row r="127" spans="1:10" ht="94.5" customHeight="1">
      <c r="A127" s="24" t="s">
        <v>30</v>
      </c>
      <c r="B127" s="72" t="s">
        <v>141</v>
      </c>
      <c r="C127" s="72"/>
      <c r="D127" s="72"/>
      <c r="E127" s="72"/>
      <c r="F127" s="72"/>
      <c r="G127" s="72"/>
      <c r="H127" s="72"/>
      <c r="I127" s="72"/>
      <c r="J127" s="72"/>
    </row>
    <row r="128" spans="1:10" ht="75.75" customHeight="1">
      <c r="A128" s="24" t="s">
        <v>31</v>
      </c>
      <c r="B128" s="72" t="s">
        <v>135</v>
      </c>
      <c r="C128" s="72"/>
      <c r="D128" s="72"/>
      <c r="E128" s="72"/>
      <c r="F128" s="72"/>
      <c r="G128" s="72"/>
      <c r="H128" s="72"/>
      <c r="I128" s="72"/>
      <c r="J128" s="72"/>
    </row>
    <row r="129" spans="1:10" ht="15.75">
      <c r="A129" s="64" t="s">
        <v>123</v>
      </c>
      <c r="B129" s="64"/>
      <c r="C129" s="64"/>
      <c r="D129" s="64"/>
      <c r="E129" s="64"/>
      <c r="F129" s="64"/>
      <c r="G129" s="64"/>
      <c r="H129" s="64"/>
      <c r="I129" s="64"/>
      <c r="J129" s="64"/>
    </row>
    <row r="130" spans="1:10" ht="15.75">
      <c r="A130" s="65" t="s">
        <v>32</v>
      </c>
      <c r="B130" s="65"/>
      <c r="C130" s="65"/>
      <c r="D130" s="65"/>
      <c r="E130" s="65"/>
      <c r="F130" s="65"/>
      <c r="G130" s="65"/>
      <c r="H130" s="65"/>
      <c r="I130" s="65"/>
      <c r="J130" s="65"/>
    </row>
    <row r="131" spans="1:10" ht="18.75" customHeight="1">
      <c r="A131" s="63" t="s">
        <v>125</v>
      </c>
      <c r="B131" s="63"/>
      <c r="C131" s="63"/>
      <c r="D131" s="63"/>
      <c r="E131" s="63"/>
      <c r="F131" s="63"/>
      <c r="G131" s="63"/>
      <c r="H131" s="63"/>
      <c r="I131" s="63"/>
      <c r="J131" s="63"/>
    </row>
    <row r="132" spans="1:10" ht="15.75">
      <c r="A132" s="66" t="s">
        <v>26</v>
      </c>
      <c r="B132" s="66"/>
      <c r="C132" s="66"/>
      <c r="D132" s="66"/>
      <c r="E132" s="66"/>
      <c r="F132" s="66"/>
      <c r="G132" s="66"/>
      <c r="H132" s="66"/>
      <c r="I132" s="66"/>
      <c r="J132" s="66"/>
    </row>
    <row r="133" spans="1:10" ht="15.75">
      <c r="A133" s="67" t="s">
        <v>27</v>
      </c>
      <c r="B133" s="67"/>
      <c r="C133" s="67"/>
      <c r="D133" s="67"/>
      <c r="E133" s="67"/>
      <c r="F133" s="67"/>
      <c r="G133" s="67"/>
      <c r="H133" s="67"/>
      <c r="I133" s="67"/>
      <c r="J133" s="67"/>
    </row>
    <row r="134" spans="1:10" ht="30" customHeight="1">
      <c r="A134" s="24" t="s">
        <v>28</v>
      </c>
      <c r="B134" s="72" t="s">
        <v>75</v>
      </c>
      <c r="C134" s="72"/>
      <c r="D134" s="72"/>
      <c r="E134" s="72"/>
      <c r="F134" s="72"/>
      <c r="G134" s="72"/>
      <c r="H134" s="72"/>
      <c r="I134" s="72"/>
      <c r="J134" s="72"/>
    </row>
    <row r="135" spans="1:10" ht="56.25" customHeight="1">
      <c r="A135" s="24" t="s">
        <v>29</v>
      </c>
      <c r="B135" s="72" t="s">
        <v>71</v>
      </c>
      <c r="C135" s="72"/>
      <c r="D135" s="72"/>
      <c r="E135" s="72"/>
      <c r="F135" s="72"/>
      <c r="G135" s="72"/>
      <c r="H135" s="72"/>
      <c r="I135" s="72"/>
      <c r="J135" s="72"/>
    </row>
    <row r="136" spans="1:10" ht="48.75" customHeight="1">
      <c r="A136" s="24" t="s">
        <v>30</v>
      </c>
      <c r="B136" s="72" t="s">
        <v>140</v>
      </c>
      <c r="C136" s="72"/>
      <c r="D136" s="72"/>
      <c r="E136" s="72"/>
      <c r="F136" s="72"/>
      <c r="G136" s="72"/>
      <c r="H136" s="72"/>
      <c r="I136" s="72"/>
      <c r="J136" s="72"/>
    </row>
    <row r="137" spans="1:10" ht="152.25" customHeight="1">
      <c r="A137" s="24" t="s">
        <v>31</v>
      </c>
      <c r="B137" s="72" t="s">
        <v>151</v>
      </c>
      <c r="C137" s="72"/>
      <c r="D137" s="72"/>
      <c r="E137" s="72"/>
      <c r="F137" s="72"/>
      <c r="G137" s="72"/>
      <c r="H137" s="72"/>
      <c r="I137" s="72"/>
      <c r="J137" s="72"/>
    </row>
    <row r="138" spans="1:10" ht="15.75">
      <c r="A138" s="64" t="s">
        <v>123</v>
      </c>
      <c r="B138" s="64"/>
      <c r="C138" s="64"/>
      <c r="D138" s="64"/>
      <c r="E138" s="64"/>
      <c r="F138" s="64"/>
      <c r="G138" s="64"/>
      <c r="H138" s="64"/>
      <c r="I138" s="64"/>
      <c r="J138" s="64"/>
    </row>
    <row r="139" spans="1:10" ht="15.75">
      <c r="A139" s="65" t="s">
        <v>32</v>
      </c>
      <c r="B139" s="65"/>
      <c r="C139" s="65"/>
      <c r="D139" s="65"/>
      <c r="E139" s="65"/>
      <c r="F139" s="65"/>
      <c r="G139" s="65"/>
      <c r="H139" s="65"/>
      <c r="I139" s="65"/>
      <c r="J139" s="65"/>
    </row>
    <row r="140" spans="1:10" ht="22.5" customHeight="1">
      <c r="A140" s="63" t="s">
        <v>125</v>
      </c>
      <c r="B140" s="63"/>
      <c r="C140" s="63"/>
      <c r="D140" s="63"/>
      <c r="E140" s="63"/>
      <c r="F140" s="63"/>
      <c r="G140" s="63"/>
      <c r="H140" s="63"/>
      <c r="I140" s="63"/>
      <c r="J140" s="63"/>
    </row>
    <row r="141" spans="1:16" ht="15.75" customHeight="1">
      <c r="A141" s="71" t="s">
        <v>13</v>
      </c>
      <c r="B141" s="71"/>
      <c r="C141" s="71"/>
      <c r="D141" s="71"/>
      <c r="E141" s="71"/>
      <c r="F141" s="71"/>
      <c r="G141" s="71"/>
      <c r="H141" s="71"/>
      <c r="I141" s="71"/>
      <c r="J141" s="71"/>
      <c r="L141" s="59">
        <v>45199</v>
      </c>
      <c r="M141" s="57" t="s">
        <v>18</v>
      </c>
      <c r="N141" s="57" t="s">
        <v>19</v>
      </c>
      <c r="O141" s="57" t="s">
        <v>20</v>
      </c>
      <c r="P141" s="57" t="s">
        <v>21</v>
      </c>
    </row>
    <row r="142" spans="1:15" ht="27" customHeight="1">
      <c r="A142" s="7" t="s">
        <v>14</v>
      </c>
      <c r="B142" s="72" t="s">
        <v>62</v>
      </c>
      <c r="C142" s="72"/>
      <c r="D142" s="72"/>
      <c r="E142" s="72"/>
      <c r="F142" s="72"/>
      <c r="G142" s="72"/>
      <c r="H142" s="72"/>
      <c r="I142" s="72"/>
      <c r="J142" s="72"/>
      <c r="M142" s="58">
        <v>227852423</v>
      </c>
      <c r="N142" s="58">
        <v>252873123</v>
      </c>
      <c r="O142" s="58">
        <v>98958349.87</v>
      </c>
    </row>
    <row r="143" spans="1:15" ht="55.5" customHeight="1">
      <c r="A143" s="13" t="s">
        <v>15</v>
      </c>
      <c r="B143" s="72" t="s">
        <v>63</v>
      </c>
      <c r="C143" s="72"/>
      <c r="D143" s="72"/>
      <c r="E143" s="72"/>
      <c r="F143" s="72"/>
      <c r="G143" s="72"/>
      <c r="H143" s="72"/>
      <c r="I143" s="72"/>
      <c r="J143" s="72"/>
      <c r="L143" s="59">
        <v>45107</v>
      </c>
      <c r="M143" s="58">
        <v>227852423</v>
      </c>
      <c r="N143" s="58">
        <v>247852423</v>
      </c>
      <c r="O143" s="58">
        <v>62223627.82</v>
      </c>
    </row>
    <row r="144" spans="1:15" ht="22.5" customHeight="1">
      <c r="A144" s="13" t="s">
        <v>122</v>
      </c>
      <c r="B144" s="72" t="s">
        <v>64</v>
      </c>
      <c r="C144" s="72"/>
      <c r="D144" s="72"/>
      <c r="E144" s="72"/>
      <c r="F144" s="72"/>
      <c r="G144" s="72"/>
      <c r="H144" s="72"/>
      <c r="I144" s="72"/>
      <c r="J144" s="72"/>
      <c r="L144" s="59">
        <v>45015</v>
      </c>
      <c r="M144" s="58">
        <v>227852423</v>
      </c>
      <c r="N144" s="58">
        <v>247852423</v>
      </c>
      <c r="O144" s="58">
        <v>34385573.01</v>
      </c>
    </row>
    <row r="145" spans="1:10" ht="36" customHeight="1">
      <c r="A145" s="14" t="s">
        <v>35</v>
      </c>
      <c r="B145" s="72" t="s">
        <v>118</v>
      </c>
      <c r="C145" s="72"/>
      <c r="D145" s="72"/>
      <c r="E145" s="72"/>
      <c r="F145" s="72"/>
      <c r="G145" s="72"/>
      <c r="H145" s="72"/>
      <c r="I145" s="72"/>
      <c r="J145" s="72"/>
    </row>
    <row r="146" spans="1:10" ht="15.75">
      <c r="A146" s="64" t="s">
        <v>16</v>
      </c>
      <c r="B146" s="64"/>
      <c r="C146" s="64"/>
      <c r="D146" s="64"/>
      <c r="E146" s="64"/>
      <c r="F146" s="64"/>
      <c r="G146" s="64"/>
      <c r="H146" s="64"/>
      <c r="I146" s="64"/>
      <c r="J146" s="64"/>
    </row>
    <row r="147" spans="1:13" ht="20.25" customHeight="1">
      <c r="A147" s="67" t="s">
        <v>17</v>
      </c>
      <c r="B147" s="67"/>
      <c r="C147" s="67"/>
      <c r="D147" s="67"/>
      <c r="E147" s="67"/>
      <c r="F147" s="67"/>
      <c r="G147" s="67"/>
      <c r="H147" s="67"/>
      <c r="I147" s="67"/>
      <c r="J147" s="67"/>
      <c r="L147" s="15"/>
      <c r="M147" s="15"/>
    </row>
    <row r="148" spans="1:13" ht="15">
      <c r="A148" s="70" t="s">
        <v>18</v>
      </c>
      <c r="B148" s="70"/>
      <c r="C148" s="70" t="s">
        <v>19</v>
      </c>
      <c r="D148" s="70"/>
      <c r="E148" s="70"/>
      <c r="F148" s="70" t="s">
        <v>20</v>
      </c>
      <c r="G148" s="70"/>
      <c r="H148" s="70"/>
      <c r="I148" s="70" t="s">
        <v>21</v>
      </c>
      <c r="J148" s="70"/>
      <c r="M148" s="15"/>
    </row>
    <row r="149" spans="1:10" ht="15">
      <c r="A149" s="94">
        <v>227852423</v>
      </c>
      <c r="B149" s="94"/>
      <c r="C149" s="94">
        <v>252873123</v>
      </c>
      <c r="D149" s="94"/>
      <c r="E149" s="94"/>
      <c r="F149" s="94">
        <v>98958349.87</v>
      </c>
      <c r="G149" s="94"/>
      <c r="H149" s="94"/>
      <c r="I149" s="104">
        <f>F149/C149</f>
        <v>0.3913359739302939</v>
      </c>
      <c r="J149" s="104"/>
    </row>
    <row r="150" spans="1:10" ht="15.75">
      <c r="A150" s="67" t="s">
        <v>22</v>
      </c>
      <c r="B150" s="67"/>
      <c r="C150" s="67"/>
      <c r="D150" s="67"/>
      <c r="E150" s="67"/>
      <c r="F150" s="67"/>
      <c r="G150" s="67"/>
      <c r="H150" s="67"/>
      <c r="I150" s="67"/>
      <c r="J150" s="67"/>
    </row>
    <row r="151" spans="1:10" ht="15">
      <c r="A151" s="16"/>
      <c r="B151" s="16"/>
      <c r="C151" s="68" t="s">
        <v>46</v>
      </c>
      <c r="D151" s="69"/>
      <c r="E151" s="68" t="s">
        <v>44</v>
      </c>
      <c r="F151" s="69"/>
      <c r="G151" s="68" t="s">
        <v>45</v>
      </c>
      <c r="H151" s="68"/>
      <c r="I151" s="68" t="s">
        <v>23</v>
      </c>
      <c r="J151" s="69"/>
    </row>
    <row r="152" spans="1:12" ht="38.25">
      <c r="A152" s="27" t="s">
        <v>24</v>
      </c>
      <c r="B152" s="27" t="s">
        <v>25</v>
      </c>
      <c r="C152" s="27" t="s">
        <v>36</v>
      </c>
      <c r="D152" s="27" t="s">
        <v>37</v>
      </c>
      <c r="E152" s="27" t="s">
        <v>38</v>
      </c>
      <c r="F152" s="27" t="s">
        <v>39</v>
      </c>
      <c r="G152" s="27" t="s">
        <v>40</v>
      </c>
      <c r="H152" s="27" t="s">
        <v>41</v>
      </c>
      <c r="I152" s="27" t="s">
        <v>42</v>
      </c>
      <c r="J152" s="27" t="s">
        <v>43</v>
      </c>
      <c r="K152" s="28" t="s">
        <v>121</v>
      </c>
      <c r="L152" s="15"/>
    </row>
    <row r="153" spans="1:12" s="23" customFormat="1" ht="45.75" customHeight="1">
      <c r="A153" s="105" t="s">
        <v>88</v>
      </c>
      <c r="B153" s="19" t="s">
        <v>89</v>
      </c>
      <c r="C153" s="97">
        <v>6185</v>
      </c>
      <c r="D153" s="122">
        <v>51352937</v>
      </c>
      <c r="E153" s="123">
        <v>1800</v>
      </c>
      <c r="F153" s="109">
        <v>12505809</v>
      </c>
      <c r="G153" s="127">
        <v>2472</v>
      </c>
      <c r="H153" s="109">
        <v>5858851.13</v>
      </c>
      <c r="I153" s="30">
        <f>+#REF!/#REF!</f>
        <v>1.3733333333333333</v>
      </c>
      <c r="J153" s="124">
        <f>+#REF!/#REF!</f>
        <v>0.4684903735536022</v>
      </c>
      <c r="K153" s="38"/>
      <c r="L153" s="32"/>
    </row>
    <row r="154" spans="1:12" s="23" customFormat="1" ht="40.5" customHeight="1">
      <c r="A154" s="105" t="s">
        <v>87</v>
      </c>
      <c r="B154" s="19" t="s">
        <v>90</v>
      </c>
      <c r="C154" s="97">
        <v>2552</v>
      </c>
      <c r="D154" s="122">
        <v>91900470</v>
      </c>
      <c r="E154" s="125">
        <v>640</v>
      </c>
      <c r="F154" s="109">
        <v>38745865</v>
      </c>
      <c r="G154" s="127">
        <v>1025</v>
      </c>
      <c r="H154" s="109">
        <v>19534011.76</v>
      </c>
      <c r="I154" s="30">
        <f>+#REF!/#REF!</f>
        <v>1.6015625</v>
      </c>
      <c r="J154" s="124">
        <f>+#REF!/#REF!</f>
        <v>0.5041573277561361</v>
      </c>
      <c r="K154" s="15"/>
      <c r="L154" s="32"/>
    </row>
    <row r="155" spans="1:12" ht="15.75">
      <c r="A155" s="66" t="s">
        <v>26</v>
      </c>
      <c r="B155" s="66"/>
      <c r="C155" s="66"/>
      <c r="D155" s="66"/>
      <c r="E155" s="66"/>
      <c r="F155" s="66"/>
      <c r="G155" s="66"/>
      <c r="H155" s="66"/>
      <c r="I155" s="66"/>
      <c r="J155" s="66"/>
      <c r="L155" s="39"/>
    </row>
    <row r="156" spans="1:12" ht="15.75">
      <c r="A156" s="67" t="s">
        <v>27</v>
      </c>
      <c r="B156" s="67"/>
      <c r="C156" s="67"/>
      <c r="D156" s="67"/>
      <c r="E156" s="67"/>
      <c r="F156" s="67"/>
      <c r="G156" s="67"/>
      <c r="H156" s="67"/>
      <c r="I156" s="67"/>
      <c r="J156" s="67"/>
      <c r="L156" s="39"/>
    </row>
    <row r="157" spans="1:12" ht="19.5" customHeight="1">
      <c r="A157" s="24" t="s">
        <v>28</v>
      </c>
      <c r="B157" s="114" t="s">
        <v>88</v>
      </c>
      <c r="C157" s="114"/>
      <c r="D157" s="114"/>
      <c r="E157" s="114"/>
      <c r="F157" s="114"/>
      <c r="G157" s="114"/>
      <c r="H157" s="114"/>
      <c r="I157" s="114"/>
      <c r="J157" s="114"/>
      <c r="L157" s="40"/>
    </row>
    <row r="158" spans="1:12" ht="36.75" customHeight="1">
      <c r="A158" s="24" t="s">
        <v>29</v>
      </c>
      <c r="B158" s="114" t="s">
        <v>61</v>
      </c>
      <c r="C158" s="114"/>
      <c r="D158" s="114"/>
      <c r="E158" s="114"/>
      <c r="F158" s="114"/>
      <c r="G158" s="114"/>
      <c r="H158" s="114"/>
      <c r="I158" s="114"/>
      <c r="J158" s="114"/>
      <c r="L158" s="41"/>
    </row>
    <row r="159" spans="1:12" ht="49.5" customHeight="1">
      <c r="A159" s="24" t="s">
        <v>30</v>
      </c>
      <c r="B159" s="114" t="s">
        <v>149</v>
      </c>
      <c r="C159" s="114"/>
      <c r="D159" s="114"/>
      <c r="E159" s="114"/>
      <c r="F159" s="114"/>
      <c r="G159" s="114"/>
      <c r="H159" s="114"/>
      <c r="I159" s="114"/>
      <c r="J159" s="114"/>
      <c r="L159" s="40"/>
    </row>
    <row r="160" spans="1:12" ht="168" customHeight="1">
      <c r="A160" s="24" t="s">
        <v>31</v>
      </c>
      <c r="B160" s="114" t="s">
        <v>139</v>
      </c>
      <c r="C160" s="114"/>
      <c r="D160" s="114"/>
      <c r="E160" s="114"/>
      <c r="F160" s="114"/>
      <c r="G160" s="114"/>
      <c r="H160" s="114"/>
      <c r="I160" s="114"/>
      <c r="J160" s="114"/>
      <c r="L160" s="39"/>
    </row>
    <row r="161" spans="1:12" ht="15.75">
      <c r="A161" s="64" t="s">
        <v>123</v>
      </c>
      <c r="B161" s="64"/>
      <c r="C161" s="64"/>
      <c r="D161" s="64"/>
      <c r="E161" s="64"/>
      <c r="F161" s="64"/>
      <c r="G161" s="64"/>
      <c r="H161" s="64"/>
      <c r="I161" s="64"/>
      <c r="J161" s="64"/>
      <c r="L161" s="39"/>
    </row>
    <row r="162" spans="1:12" ht="15.75">
      <c r="A162" s="65" t="s">
        <v>32</v>
      </c>
      <c r="B162" s="65"/>
      <c r="C162" s="65"/>
      <c r="D162" s="65"/>
      <c r="E162" s="65"/>
      <c r="F162" s="65"/>
      <c r="G162" s="65"/>
      <c r="H162" s="65"/>
      <c r="I162" s="65"/>
      <c r="J162" s="65"/>
      <c r="L162" s="39"/>
    </row>
    <row r="163" spans="1:12" ht="26.25" customHeight="1">
      <c r="A163" s="63" t="s">
        <v>125</v>
      </c>
      <c r="B163" s="63"/>
      <c r="C163" s="63"/>
      <c r="D163" s="63"/>
      <c r="E163" s="63"/>
      <c r="F163" s="63"/>
      <c r="G163" s="63"/>
      <c r="H163" s="63"/>
      <c r="I163" s="63"/>
      <c r="J163" s="63"/>
      <c r="L163" s="39"/>
    </row>
    <row r="164" spans="1:10" ht="31.5" customHeight="1">
      <c r="A164" s="66" t="s">
        <v>26</v>
      </c>
      <c r="B164" s="66"/>
      <c r="C164" s="66"/>
      <c r="D164" s="66"/>
      <c r="E164" s="66"/>
      <c r="F164" s="66"/>
      <c r="G164" s="66"/>
      <c r="H164" s="66"/>
      <c r="I164" s="66"/>
      <c r="J164" s="66"/>
    </row>
    <row r="165" spans="1:10" ht="21" customHeight="1">
      <c r="A165" s="67" t="s">
        <v>27</v>
      </c>
      <c r="B165" s="67"/>
      <c r="C165" s="67"/>
      <c r="D165" s="67"/>
      <c r="E165" s="67"/>
      <c r="F165" s="67"/>
      <c r="G165" s="67"/>
      <c r="H165" s="67"/>
      <c r="I165" s="67"/>
      <c r="J165" s="67"/>
    </row>
    <row r="166" spans="1:10" ht="24.75" customHeight="1">
      <c r="A166" s="24" t="s">
        <v>28</v>
      </c>
      <c r="B166" s="72" t="s">
        <v>87</v>
      </c>
      <c r="C166" s="72"/>
      <c r="D166" s="72"/>
      <c r="E166" s="72"/>
      <c r="F166" s="72"/>
      <c r="G166" s="72"/>
      <c r="H166" s="72"/>
      <c r="I166" s="72"/>
      <c r="J166" s="72"/>
    </row>
    <row r="167" spans="1:12" ht="42" customHeight="1">
      <c r="A167" s="24" t="s">
        <v>29</v>
      </c>
      <c r="B167" s="72" t="s">
        <v>60</v>
      </c>
      <c r="C167" s="72"/>
      <c r="D167" s="72"/>
      <c r="E167" s="72"/>
      <c r="F167" s="72"/>
      <c r="G167" s="72"/>
      <c r="H167" s="72"/>
      <c r="I167" s="72"/>
      <c r="J167" s="72"/>
      <c r="L167" s="25"/>
    </row>
    <row r="168" spans="1:10" ht="61.5" customHeight="1">
      <c r="A168" s="24" t="s">
        <v>30</v>
      </c>
      <c r="B168" s="72" t="s">
        <v>152</v>
      </c>
      <c r="C168" s="72"/>
      <c r="D168" s="72"/>
      <c r="E168" s="72"/>
      <c r="F168" s="72"/>
      <c r="G168" s="72"/>
      <c r="H168" s="72"/>
      <c r="I168" s="72"/>
      <c r="J168" s="72"/>
    </row>
    <row r="169" spans="1:10" ht="130.5" customHeight="1">
      <c r="A169" s="24" t="s">
        <v>31</v>
      </c>
      <c r="B169" s="72" t="s">
        <v>136</v>
      </c>
      <c r="C169" s="72"/>
      <c r="D169" s="72"/>
      <c r="E169" s="72"/>
      <c r="F169" s="72"/>
      <c r="G169" s="72"/>
      <c r="H169" s="72"/>
      <c r="I169" s="72"/>
      <c r="J169" s="72"/>
    </row>
    <row r="170" spans="1:10" ht="17.25" customHeight="1">
      <c r="A170" s="64" t="s">
        <v>123</v>
      </c>
      <c r="B170" s="64"/>
      <c r="C170" s="64"/>
      <c r="D170" s="64"/>
      <c r="E170" s="64"/>
      <c r="F170" s="64"/>
      <c r="G170" s="64"/>
      <c r="H170" s="64"/>
      <c r="I170" s="64"/>
      <c r="J170" s="64"/>
    </row>
    <row r="171" spans="1:10" ht="18" customHeight="1">
      <c r="A171" s="65" t="s">
        <v>32</v>
      </c>
      <c r="B171" s="65"/>
      <c r="C171" s="65"/>
      <c r="D171" s="65"/>
      <c r="E171" s="65"/>
      <c r="F171" s="65"/>
      <c r="G171" s="65"/>
      <c r="H171" s="65"/>
      <c r="I171" s="65"/>
      <c r="J171" s="65"/>
    </row>
    <row r="172" spans="1:10" ht="29.25" customHeight="1">
      <c r="A172" s="63" t="s">
        <v>125</v>
      </c>
      <c r="B172" s="63"/>
      <c r="C172" s="63"/>
      <c r="D172" s="63"/>
      <c r="E172" s="63"/>
      <c r="F172" s="63"/>
      <c r="G172" s="63"/>
      <c r="H172" s="63"/>
      <c r="I172" s="63"/>
      <c r="J172" s="63"/>
    </row>
    <row r="173" spans="1:16" ht="20.25" customHeight="1">
      <c r="A173" s="71" t="s">
        <v>13</v>
      </c>
      <c r="B173" s="71"/>
      <c r="C173" s="71"/>
      <c r="D173" s="71"/>
      <c r="E173" s="71"/>
      <c r="F173" s="71"/>
      <c r="G173" s="71"/>
      <c r="H173" s="71"/>
      <c r="I173" s="71"/>
      <c r="J173" s="71"/>
      <c r="L173" s="59">
        <v>45199</v>
      </c>
      <c r="M173" s="57" t="s">
        <v>18</v>
      </c>
      <c r="N173" s="57" t="s">
        <v>19</v>
      </c>
      <c r="O173" s="57" t="s">
        <v>20</v>
      </c>
      <c r="P173" s="57" t="s">
        <v>21</v>
      </c>
    </row>
    <row r="174" spans="1:15" ht="23.25" customHeight="1">
      <c r="A174" s="54" t="s">
        <v>14</v>
      </c>
      <c r="B174" s="115" t="s">
        <v>104</v>
      </c>
      <c r="C174" s="115"/>
      <c r="D174" s="115"/>
      <c r="E174" s="115"/>
      <c r="F174" s="115"/>
      <c r="G174" s="115"/>
      <c r="H174" s="115"/>
      <c r="I174" s="115"/>
      <c r="J174" s="115"/>
      <c r="M174" s="58">
        <v>55000000</v>
      </c>
      <c r="N174" s="58">
        <v>51000000</v>
      </c>
      <c r="O174" s="58">
        <v>18497801.66</v>
      </c>
    </row>
    <row r="175" spans="1:15" ht="36" customHeight="1">
      <c r="A175" s="42" t="s">
        <v>15</v>
      </c>
      <c r="B175" s="115" t="s">
        <v>109</v>
      </c>
      <c r="C175" s="115"/>
      <c r="D175" s="115"/>
      <c r="E175" s="115"/>
      <c r="F175" s="115"/>
      <c r="G175" s="115"/>
      <c r="H175" s="115"/>
      <c r="I175" s="115"/>
      <c r="J175" s="115"/>
      <c r="L175" s="59">
        <v>45107</v>
      </c>
      <c r="M175" s="61">
        <v>55000000</v>
      </c>
      <c r="N175" s="61">
        <v>55000000</v>
      </c>
      <c r="O175" s="58">
        <v>12513554.23</v>
      </c>
    </row>
    <row r="176" spans="1:15" ht="21" customHeight="1">
      <c r="A176" s="42" t="s">
        <v>122</v>
      </c>
      <c r="B176" s="115" t="s">
        <v>110</v>
      </c>
      <c r="C176" s="115"/>
      <c r="D176" s="115"/>
      <c r="E176" s="115"/>
      <c r="F176" s="115"/>
      <c r="G176" s="115"/>
      <c r="H176" s="115"/>
      <c r="I176" s="115"/>
      <c r="J176" s="115"/>
      <c r="L176" s="59">
        <v>45015</v>
      </c>
      <c r="M176" s="61">
        <v>55000000</v>
      </c>
      <c r="N176" s="61">
        <v>55000000</v>
      </c>
      <c r="O176" s="58">
        <v>6332823.75</v>
      </c>
    </row>
    <row r="177" spans="1:10" ht="35.25" customHeight="1">
      <c r="A177" s="43" t="s">
        <v>35</v>
      </c>
      <c r="B177" s="115" t="s">
        <v>119</v>
      </c>
      <c r="C177" s="115"/>
      <c r="D177" s="115"/>
      <c r="E177" s="115"/>
      <c r="F177" s="115"/>
      <c r="G177" s="115"/>
      <c r="H177" s="115"/>
      <c r="I177" s="115"/>
      <c r="J177" s="115"/>
    </row>
    <row r="178" spans="1:10" ht="19.5" customHeight="1">
      <c r="A178" s="64" t="s">
        <v>16</v>
      </c>
      <c r="B178" s="64"/>
      <c r="C178" s="64"/>
      <c r="D178" s="64"/>
      <c r="E178" s="64"/>
      <c r="F178" s="64"/>
      <c r="G178" s="64"/>
      <c r="H178" s="64"/>
      <c r="I178" s="64"/>
      <c r="J178" s="64"/>
    </row>
    <row r="179" spans="1:10" ht="19.5" customHeight="1">
      <c r="A179" s="67" t="s">
        <v>17</v>
      </c>
      <c r="B179" s="67"/>
      <c r="C179" s="67"/>
      <c r="D179" s="67"/>
      <c r="E179" s="67"/>
      <c r="F179" s="67"/>
      <c r="G179" s="67"/>
      <c r="H179" s="67"/>
      <c r="I179" s="67"/>
      <c r="J179" s="67"/>
    </row>
    <row r="180" spans="1:13" ht="38.25" customHeight="1">
      <c r="A180" s="85" t="s">
        <v>18</v>
      </c>
      <c r="B180" s="85"/>
      <c r="C180" s="85" t="s">
        <v>19</v>
      </c>
      <c r="D180" s="85"/>
      <c r="E180" s="85"/>
      <c r="F180" s="85" t="s">
        <v>20</v>
      </c>
      <c r="G180" s="85"/>
      <c r="H180" s="85"/>
      <c r="I180" s="85" t="s">
        <v>21</v>
      </c>
      <c r="J180" s="85"/>
      <c r="L180" s="55"/>
      <c r="M180" s="56"/>
    </row>
    <row r="181" spans="1:12" ht="25.5" customHeight="1">
      <c r="A181" s="116">
        <v>55000000</v>
      </c>
      <c r="B181" s="116"/>
      <c r="C181" s="117">
        <v>51000000</v>
      </c>
      <c r="D181" s="117"/>
      <c r="E181" s="117"/>
      <c r="F181" s="117">
        <v>18497801.66</v>
      </c>
      <c r="G181" s="117"/>
      <c r="H181" s="117"/>
      <c r="I181" s="118">
        <f>F181/C181</f>
        <v>0.36270199333333336</v>
      </c>
      <c r="J181" s="118"/>
      <c r="L181" s="15"/>
    </row>
    <row r="182" spans="1:10" ht="21.75" customHeight="1">
      <c r="A182" s="67" t="s">
        <v>22</v>
      </c>
      <c r="B182" s="67"/>
      <c r="C182" s="67"/>
      <c r="D182" s="67"/>
      <c r="E182" s="67"/>
      <c r="F182" s="67"/>
      <c r="G182" s="67"/>
      <c r="H182" s="67"/>
      <c r="I182" s="67"/>
      <c r="J182" s="67"/>
    </row>
    <row r="183" spans="1:10" ht="25.5" customHeight="1">
      <c r="A183" s="44"/>
      <c r="B183" s="44"/>
      <c r="C183" s="88" t="s">
        <v>46</v>
      </c>
      <c r="D183" s="89"/>
      <c r="E183" s="88" t="s">
        <v>44</v>
      </c>
      <c r="F183" s="89"/>
      <c r="G183" s="88" t="s">
        <v>45</v>
      </c>
      <c r="H183" s="88"/>
      <c r="I183" s="88" t="s">
        <v>23</v>
      </c>
      <c r="J183" s="89"/>
    </row>
    <row r="184" spans="1:11" ht="51.75" customHeight="1">
      <c r="A184" s="45" t="s">
        <v>24</v>
      </c>
      <c r="B184" s="45" t="s">
        <v>25</v>
      </c>
      <c r="C184" s="45" t="s">
        <v>36</v>
      </c>
      <c r="D184" s="45" t="s">
        <v>37</v>
      </c>
      <c r="E184" s="45" t="s">
        <v>38</v>
      </c>
      <c r="F184" s="45" t="s">
        <v>39</v>
      </c>
      <c r="G184" s="45" t="s">
        <v>40</v>
      </c>
      <c r="H184" s="45" t="s">
        <v>41</v>
      </c>
      <c r="I184" s="45" t="s">
        <v>42</v>
      </c>
      <c r="J184" s="45" t="s">
        <v>43</v>
      </c>
      <c r="K184" s="46" t="s">
        <v>121</v>
      </c>
    </row>
    <row r="185" spans="1:12" s="23" customFormat="1" ht="63.75" customHeight="1">
      <c r="A185" s="105" t="s">
        <v>106</v>
      </c>
      <c r="B185" s="19" t="s">
        <v>105</v>
      </c>
      <c r="C185" s="119">
        <v>10</v>
      </c>
      <c r="D185" s="120">
        <v>55000000</v>
      </c>
      <c r="E185" s="112">
        <v>2</v>
      </c>
      <c r="F185" s="101">
        <v>13213750</v>
      </c>
      <c r="G185" s="127">
        <v>2</v>
      </c>
      <c r="H185" s="101">
        <v>5984247.43</v>
      </c>
      <c r="I185" s="47">
        <f>+#REF!/#REF!</f>
        <v>1</v>
      </c>
      <c r="J185" s="121">
        <f>+#REF!/#REF!</f>
        <v>0.45288032768896036</v>
      </c>
      <c r="K185" s="48"/>
      <c r="L185" s="49"/>
    </row>
    <row r="186" spans="1:10" ht="26.25" customHeight="1">
      <c r="A186" s="66" t="s">
        <v>26</v>
      </c>
      <c r="B186" s="66"/>
      <c r="C186" s="66"/>
      <c r="D186" s="66"/>
      <c r="E186" s="66"/>
      <c r="F186" s="66"/>
      <c r="G186" s="66"/>
      <c r="H186" s="66"/>
      <c r="I186" s="66"/>
      <c r="J186" s="66"/>
    </row>
    <row r="187" spans="1:10" ht="24" customHeight="1">
      <c r="A187" s="67" t="s">
        <v>27</v>
      </c>
      <c r="B187" s="67"/>
      <c r="C187" s="67"/>
      <c r="D187" s="67"/>
      <c r="E187" s="67"/>
      <c r="F187" s="67"/>
      <c r="G187" s="67"/>
      <c r="H187" s="67"/>
      <c r="I187" s="67"/>
      <c r="J187" s="67"/>
    </row>
    <row r="188" spans="1:10" ht="23.25" customHeight="1">
      <c r="A188" s="50" t="s">
        <v>28</v>
      </c>
      <c r="B188" s="115" t="s">
        <v>108</v>
      </c>
      <c r="C188" s="115"/>
      <c r="D188" s="115"/>
      <c r="E188" s="115"/>
      <c r="F188" s="115"/>
      <c r="G188" s="115"/>
      <c r="H188" s="115"/>
      <c r="I188" s="115"/>
      <c r="J188" s="115"/>
    </row>
    <row r="189" spans="1:10" ht="52.5" customHeight="1">
      <c r="A189" s="50" t="s">
        <v>29</v>
      </c>
      <c r="B189" s="115" t="s">
        <v>107</v>
      </c>
      <c r="C189" s="115"/>
      <c r="D189" s="115"/>
      <c r="E189" s="115"/>
      <c r="F189" s="115"/>
      <c r="G189" s="115"/>
      <c r="H189" s="115"/>
      <c r="I189" s="115"/>
      <c r="J189" s="115"/>
    </row>
    <row r="190" spans="1:10" ht="58.5" customHeight="1">
      <c r="A190" s="50" t="s">
        <v>30</v>
      </c>
      <c r="B190" s="115" t="s">
        <v>138</v>
      </c>
      <c r="C190" s="115"/>
      <c r="D190" s="115"/>
      <c r="E190" s="115"/>
      <c r="F190" s="115"/>
      <c r="G190" s="115"/>
      <c r="H190" s="115"/>
      <c r="I190" s="115"/>
      <c r="J190" s="115"/>
    </row>
    <row r="191" spans="1:10" ht="132" customHeight="1">
      <c r="A191" s="50" t="s">
        <v>31</v>
      </c>
      <c r="B191" s="115" t="s">
        <v>137</v>
      </c>
      <c r="C191" s="115"/>
      <c r="D191" s="115"/>
      <c r="E191" s="115"/>
      <c r="F191" s="115"/>
      <c r="G191" s="115"/>
      <c r="H191" s="115"/>
      <c r="I191" s="115"/>
      <c r="J191" s="115"/>
    </row>
    <row r="192" spans="1:10" ht="25.5" customHeight="1">
      <c r="A192" s="64" t="s">
        <v>124</v>
      </c>
      <c r="B192" s="64"/>
      <c r="C192" s="64"/>
      <c r="D192" s="64"/>
      <c r="E192" s="64"/>
      <c r="F192" s="64"/>
      <c r="G192" s="64"/>
      <c r="H192" s="64"/>
      <c r="I192" s="64"/>
      <c r="J192" s="64"/>
    </row>
    <row r="193" spans="1:10" ht="21.75" customHeight="1">
      <c r="A193" s="65" t="s">
        <v>32</v>
      </c>
      <c r="B193" s="65"/>
      <c r="C193" s="65"/>
      <c r="D193" s="65"/>
      <c r="E193" s="65"/>
      <c r="F193" s="65"/>
      <c r="G193" s="65"/>
      <c r="H193" s="65"/>
      <c r="I193" s="65"/>
      <c r="J193" s="65"/>
    </row>
    <row r="194" spans="1:10" ht="27.75" customHeight="1">
      <c r="A194" s="63" t="s">
        <v>125</v>
      </c>
      <c r="B194" s="63"/>
      <c r="C194" s="63"/>
      <c r="D194" s="63"/>
      <c r="E194" s="63"/>
      <c r="F194" s="63"/>
      <c r="G194" s="63"/>
      <c r="H194" s="63"/>
      <c r="I194" s="63"/>
      <c r="J194" s="63"/>
    </row>
    <row r="195" spans="1:10" ht="18.75" customHeight="1">
      <c r="A195" s="86"/>
      <c r="B195" s="86"/>
      <c r="C195" s="86"/>
      <c r="D195" s="86"/>
      <c r="E195" s="86"/>
      <c r="F195" s="86"/>
      <c r="G195" s="86"/>
      <c r="H195" s="86"/>
      <c r="I195" s="86"/>
      <c r="J195" s="86"/>
    </row>
    <row r="196" spans="1:10" ht="18.75" customHeight="1">
      <c r="A196" s="130"/>
      <c r="B196" s="130"/>
      <c r="C196" s="130"/>
      <c r="D196" s="130"/>
      <c r="E196" s="130"/>
      <c r="F196" s="130"/>
      <c r="G196" s="130"/>
      <c r="H196" s="130"/>
      <c r="I196" s="130"/>
      <c r="J196" s="130"/>
    </row>
    <row r="197" spans="1:10" ht="18.75" customHeight="1">
      <c r="A197" s="130"/>
      <c r="B197" s="130"/>
      <c r="C197" s="130"/>
      <c r="D197" s="130"/>
      <c r="E197" s="130"/>
      <c r="F197" s="130"/>
      <c r="G197" s="130"/>
      <c r="H197" s="130"/>
      <c r="I197" s="130"/>
      <c r="J197" s="130"/>
    </row>
    <row r="199" ht="18" customHeight="1"/>
    <row r="200" spans="1:15" ht="15">
      <c r="A200" s="82" t="s">
        <v>92</v>
      </c>
      <c r="B200" s="82"/>
      <c r="C200" s="82"/>
      <c r="D200" s="82"/>
      <c r="E200" s="82"/>
      <c r="F200" s="82"/>
      <c r="G200" s="82"/>
      <c r="H200" s="82"/>
      <c r="I200" s="82"/>
      <c r="J200" s="82"/>
      <c r="K200" s="51"/>
      <c r="L200" s="51"/>
      <c r="M200" s="51"/>
      <c r="N200" s="51"/>
      <c r="O200" s="52"/>
    </row>
    <row r="201" spans="1:15" ht="15">
      <c r="A201" s="52"/>
      <c r="B201" s="52"/>
      <c r="C201" s="52"/>
      <c r="D201" s="52"/>
      <c r="E201" s="52"/>
      <c r="F201" s="52"/>
      <c r="G201" s="52"/>
      <c r="H201" s="52"/>
      <c r="I201" s="52"/>
      <c r="J201" s="52"/>
      <c r="K201" s="52"/>
      <c r="L201" s="52"/>
      <c r="M201" s="52"/>
      <c r="N201" s="52"/>
      <c r="O201" s="52"/>
    </row>
    <row r="202" spans="1:15" ht="15">
      <c r="A202" s="82" t="s">
        <v>93</v>
      </c>
      <c r="B202" s="82"/>
      <c r="C202" s="51"/>
      <c r="D202" s="51"/>
      <c r="E202" s="51"/>
      <c r="F202" s="82" t="s">
        <v>94</v>
      </c>
      <c r="G202" s="82"/>
      <c r="H202" s="82"/>
      <c r="I202" s="82"/>
      <c r="J202" s="82"/>
      <c r="K202" s="52"/>
      <c r="L202" s="52"/>
      <c r="N202" s="51"/>
      <c r="O202" s="51"/>
    </row>
    <row r="203" spans="1:15" ht="15">
      <c r="A203" s="81" t="s">
        <v>95</v>
      </c>
      <c r="B203" s="81"/>
      <c r="C203" s="52"/>
      <c r="D203" s="52"/>
      <c r="E203" s="52"/>
      <c r="F203" s="81" t="s">
        <v>96</v>
      </c>
      <c r="G203" s="81"/>
      <c r="H203" s="81"/>
      <c r="I203" s="81"/>
      <c r="J203" s="81"/>
      <c r="K203" s="52"/>
      <c r="L203" s="52"/>
      <c r="N203" s="52"/>
      <c r="O203" s="52"/>
    </row>
    <row r="204" spans="1:15" ht="15">
      <c r="A204" s="52"/>
      <c r="B204" s="52"/>
      <c r="C204" s="52"/>
      <c r="D204" s="52"/>
      <c r="E204" s="52"/>
      <c r="F204" s="52"/>
      <c r="G204" s="52"/>
      <c r="H204" s="52"/>
      <c r="I204" s="52"/>
      <c r="J204" s="52"/>
      <c r="K204" s="52"/>
      <c r="L204" s="52"/>
      <c r="M204" s="52"/>
      <c r="N204" s="52"/>
      <c r="O204" s="52"/>
    </row>
    <row r="205" spans="1:15" ht="15">
      <c r="A205" s="52"/>
      <c r="B205" s="52"/>
      <c r="C205" s="52"/>
      <c r="D205" s="52"/>
      <c r="E205" s="52"/>
      <c r="F205" s="52"/>
      <c r="G205" s="52"/>
      <c r="H205" s="52"/>
      <c r="I205" s="52"/>
      <c r="J205" s="52"/>
      <c r="K205" s="52"/>
      <c r="L205" s="52"/>
      <c r="M205" s="52"/>
      <c r="N205" s="52"/>
      <c r="O205" s="52"/>
    </row>
    <row r="206" spans="1:15" ht="15">
      <c r="A206" s="82" t="s">
        <v>97</v>
      </c>
      <c r="B206" s="82"/>
      <c r="C206" s="82"/>
      <c r="D206" s="82"/>
      <c r="E206" s="82"/>
      <c r="F206" s="82"/>
      <c r="G206" s="82"/>
      <c r="H206" s="82"/>
      <c r="I206" s="82"/>
      <c r="J206" s="82"/>
      <c r="K206" s="52"/>
      <c r="L206" s="52"/>
      <c r="M206" s="53"/>
      <c r="N206" s="52"/>
      <c r="O206" s="52"/>
    </row>
    <row r="207" spans="1:15" ht="15">
      <c r="A207" s="81" t="s">
        <v>98</v>
      </c>
      <c r="B207" s="81"/>
      <c r="C207" s="81"/>
      <c r="D207" s="81"/>
      <c r="E207" s="81"/>
      <c r="F207" s="81"/>
      <c r="G207" s="81"/>
      <c r="H207" s="81"/>
      <c r="I207" s="81"/>
      <c r="J207" s="81"/>
      <c r="K207" s="52"/>
      <c r="L207" s="52"/>
      <c r="M207" s="52"/>
      <c r="N207" s="52"/>
      <c r="O207" s="52"/>
    </row>
    <row r="208" spans="2:15" ht="15">
      <c r="B208" s="51"/>
      <c r="C208" s="51"/>
      <c r="D208" s="51"/>
      <c r="E208" s="51"/>
      <c r="F208" s="51"/>
      <c r="G208" s="51"/>
      <c r="H208" s="51"/>
      <c r="I208" s="51"/>
      <c r="J208" s="51"/>
      <c r="K208" s="51"/>
      <c r="L208" s="51"/>
      <c r="M208" s="51"/>
      <c r="N208" s="51"/>
      <c r="O208" s="52"/>
    </row>
    <row r="209" spans="2:15" ht="15">
      <c r="B209" s="52"/>
      <c r="C209" s="52"/>
      <c r="D209" s="52"/>
      <c r="E209" s="52"/>
      <c r="F209" s="52"/>
      <c r="G209" s="52"/>
      <c r="H209" s="52"/>
      <c r="I209" s="52"/>
      <c r="J209" s="52"/>
      <c r="K209" s="52"/>
      <c r="L209" s="52"/>
      <c r="M209" s="52"/>
      <c r="N209" s="52"/>
      <c r="O209" s="52"/>
    </row>
  </sheetData>
  <mergeCells count="226">
    <mergeCell ref="A195:J195"/>
    <mergeCell ref="L81:M81"/>
    <mergeCell ref="A186:J186"/>
    <mergeCell ref="A187:J187"/>
    <mergeCell ref="B188:J188"/>
    <mergeCell ref="B189:J189"/>
    <mergeCell ref="B190:J190"/>
    <mergeCell ref="B191:J191"/>
    <mergeCell ref="A192:J192"/>
    <mergeCell ref="A193:J193"/>
    <mergeCell ref="A194:J194"/>
    <mergeCell ref="A181:B181"/>
    <mergeCell ref="C181:E181"/>
    <mergeCell ref="F181:H181"/>
    <mergeCell ref="I181:J181"/>
    <mergeCell ref="A182:J182"/>
    <mergeCell ref="C183:D183"/>
    <mergeCell ref="E183:F183"/>
    <mergeCell ref="G183:H183"/>
    <mergeCell ref="I183:J183"/>
    <mergeCell ref="A173:J173"/>
    <mergeCell ref="B174:J174"/>
    <mergeCell ref="B175:J175"/>
    <mergeCell ref="B176:J176"/>
    <mergeCell ref="B177:J177"/>
    <mergeCell ref="A178:J178"/>
    <mergeCell ref="A179:J179"/>
    <mergeCell ref="A180:B180"/>
    <mergeCell ref="C180:E180"/>
    <mergeCell ref="F180:H180"/>
    <mergeCell ref="I180:J180"/>
    <mergeCell ref="B72:J72"/>
    <mergeCell ref="B73:J73"/>
    <mergeCell ref="B74:J74"/>
    <mergeCell ref="A75:J75"/>
    <mergeCell ref="A76:J76"/>
    <mergeCell ref="A87:J87"/>
    <mergeCell ref="A88:J88"/>
    <mergeCell ref="B89:J89"/>
    <mergeCell ref="B90:J90"/>
    <mergeCell ref="B91:J91"/>
    <mergeCell ref="B82:J82"/>
    <mergeCell ref="B83:J83"/>
    <mergeCell ref="A84:J84"/>
    <mergeCell ref="A85:J85"/>
    <mergeCell ref="A86:J86"/>
    <mergeCell ref="A97:J97"/>
    <mergeCell ref="B101:J101"/>
    <mergeCell ref="A200:J200"/>
    <mergeCell ref="A202:B202"/>
    <mergeCell ref="A203:B203"/>
    <mergeCell ref="A206:J206"/>
    <mergeCell ref="A60:J60"/>
    <mergeCell ref="A61:J61"/>
    <mergeCell ref="A67:J67"/>
    <mergeCell ref="A68:J68"/>
    <mergeCell ref="A69:J69"/>
    <mergeCell ref="A70:J70"/>
    <mergeCell ref="B71:J71"/>
    <mergeCell ref="B62:J62"/>
    <mergeCell ref="B63:J63"/>
    <mergeCell ref="B64:J64"/>
    <mergeCell ref="B65:J65"/>
    <mergeCell ref="A66:J66"/>
    <mergeCell ref="A77:J77"/>
    <mergeCell ref="A78:J78"/>
    <mergeCell ref="A79:J79"/>
    <mergeCell ref="B80:J80"/>
    <mergeCell ref="B81:J81"/>
    <mergeCell ref="B98:J98"/>
    <mergeCell ref="B99:J99"/>
    <mergeCell ref="B100:J100"/>
    <mergeCell ref="A207:J207"/>
    <mergeCell ref="F202:J202"/>
    <mergeCell ref="F203:J203"/>
    <mergeCell ref="B8:J8"/>
    <mergeCell ref="B11:J11"/>
    <mergeCell ref="B12:J12"/>
    <mergeCell ref="A13:J13"/>
    <mergeCell ref="C14:J14"/>
    <mergeCell ref="A25:B25"/>
    <mergeCell ref="I25:J25"/>
    <mergeCell ref="A26:J26"/>
    <mergeCell ref="C27:D27"/>
    <mergeCell ref="G27:H27"/>
    <mergeCell ref="I27:J27"/>
    <mergeCell ref="C25:E25"/>
    <mergeCell ref="F25:H25"/>
    <mergeCell ref="E27:F27"/>
    <mergeCell ref="B21:J21"/>
    <mergeCell ref="B9:J9"/>
    <mergeCell ref="B10:J10"/>
    <mergeCell ref="B18:J18"/>
    <mergeCell ref="B19:J19"/>
    <mergeCell ref="B20:J20"/>
    <mergeCell ref="A45:J45"/>
    <mergeCell ref="A1:A2"/>
    <mergeCell ref="C15:J15"/>
    <mergeCell ref="A30:J30"/>
    <mergeCell ref="A31:J31"/>
    <mergeCell ref="B32:J32"/>
    <mergeCell ref="B33:J33"/>
    <mergeCell ref="B41:J41"/>
    <mergeCell ref="A5:J5"/>
    <mergeCell ref="A6:J6"/>
    <mergeCell ref="A7:J7"/>
    <mergeCell ref="B1:J1"/>
    <mergeCell ref="B2:C2"/>
    <mergeCell ref="D2:H2"/>
    <mergeCell ref="B3:C3"/>
    <mergeCell ref="D3:H3"/>
    <mergeCell ref="A4:J4"/>
    <mergeCell ref="A22:J22"/>
    <mergeCell ref="A23:J23"/>
    <mergeCell ref="A24:B24"/>
    <mergeCell ref="I24:J24"/>
    <mergeCell ref="C24:E24"/>
    <mergeCell ref="F24:H24"/>
    <mergeCell ref="C16:J16"/>
    <mergeCell ref="A17:J17"/>
    <mergeCell ref="A39:J39"/>
    <mergeCell ref="B40:J40"/>
    <mergeCell ref="B43:J43"/>
    <mergeCell ref="A44:J44"/>
    <mergeCell ref="B42:J42"/>
    <mergeCell ref="B34:J34"/>
    <mergeCell ref="A48:J48"/>
    <mergeCell ref="C49:D49"/>
    <mergeCell ref="E49:F49"/>
    <mergeCell ref="G49:H49"/>
    <mergeCell ref="I49:J49"/>
    <mergeCell ref="A46:B46"/>
    <mergeCell ref="C46:E46"/>
    <mergeCell ref="F46:H46"/>
    <mergeCell ref="I46:J46"/>
    <mergeCell ref="A47:B47"/>
    <mergeCell ref="C47:E47"/>
    <mergeCell ref="F47:H47"/>
    <mergeCell ref="I47:J47"/>
    <mergeCell ref="B92:J92"/>
    <mergeCell ref="A93:J93"/>
    <mergeCell ref="A94:J94"/>
    <mergeCell ref="A95:J95"/>
    <mergeCell ref="A96:J96"/>
    <mergeCell ref="B108:J108"/>
    <mergeCell ref="B109:J109"/>
    <mergeCell ref="B110:J110"/>
    <mergeCell ref="A111:J111"/>
    <mergeCell ref="A112:J112"/>
    <mergeCell ref="A105:J105"/>
    <mergeCell ref="A106:J106"/>
    <mergeCell ref="B107:J107"/>
    <mergeCell ref="A102:J102"/>
    <mergeCell ref="A103:J103"/>
    <mergeCell ref="A104:J104"/>
    <mergeCell ref="B118:J118"/>
    <mergeCell ref="B119:J119"/>
    <mergeCell ref="A120:J120"/>
    <mergeCell ref="A121:J121"/>
    <mergeCell ref="A122:J122"/>
    <mergeCell ref="A113:J113"/>
    <mergeCell ref="A114:J114"/>
    <mergeCell ref="A115:J115"/>
    <mergeCell ref="B116:J116"/>
    <mergeCell ref="B117:J117"/>
    <mergeCell ref="B128:J128"/>
    <mergeCell ref="A129:J129"/>
    <mergeCell ref="A130:J130"/>
    <mergeCell ref="A131:J131"/>
    <mergeCell ref="A132:J132"/>
    <mergeCell ref="A123:J123"/>
    <mergeCell ref="A124:J124"/>
    <mergeCell ref="B125:J125"/>
    <mergeCell ref="B126:J126"/>
    <mergeCell ref="B127:J127"/>
    <mergeCell ref="A140:J140"/>
    <mergeCell ref="A133:J133"/>
    <mergeCell ref="B134:J134"/>
    <mergeCell ref="B135:J135"/>
    <mergeCell ref="B136:J136"/>
    <mergeCell ref="B137:J137"/>
    <mergeCell ref="I148:J148"/>
    <mergeCell ref="A141:J141"/>
    <mergeCell ref="B142:J142"/>
    <mergeCell ref="B143:J143"/>
    <mergeCell ref="B144:J144"/>
    <mergeCell ref="B157:J157"/>
    <mergeCell ref="B158:J158"/>
    <mergeCell ref="A170:J170"/>
    <mergeCell ref="A171:J171"/>
    <mergeCell ref="A172:J172"/>
    <mergeCell ref="A165:J165"/>
    <mergeCell ref="B166:J166"/>
    <mergeCell ref="B167:J167"/>
    <mergeCell ref="B168:J168"/>
    <mergeCell ref="B169:J169"/>
    <mergeCell ref="A164:J164"/>
    <mergeCell ref="B159:J159"/>
    <mergeCell ref="B160:J160"/>
    <mergeCell ref="A161:J161"/>
    <mergeCell ref="A162:J162"/>
    <mergeCell ref="A163:J163"/>
    <mergeCell ref="L63:M63"/>
    <mergeCell ref="B35:J35"/>
    <mergeCell ref="A38:J38"/>
    <mergeCell ref="A36:J36"/>
    <mergeCell ref="A37:J37"/>
    <mergeCell ref="A155:J155"/>
    <mergeCell ref="A156:J156"/>
    <mergeCell ref="C151:D151"/>
    <mergeCell ref="E151:F151"/>
    <mergeCell ref="G151:H151"/>
    <mergeCell ref="I151:J151"/>
    <mergeCell ref="A149:B149"/>
    <mergeCell ref="C149:E149"/>
    <mergeCell ref="F149:H149"/>
    <mergeCell ref="I149:J149"/>
    <mergeCell ref="A150:J150"/>
    <mergeCell ref="B145:J145"/>
    <mergeCell ref="A146:J146"/>
    <mergeCell ref="A147:J147"/>
    <mergeCell ref="A148:B148"/>
    <mergeCell ref="C148:E148"/>
    <mergeCell ref="F148:H148"/>
    <mergeCell ref="A138:J138"/>
    <mergeCell ref="A139:J139"/>
  </mergeCells>
  <dataValidations count="16" xWindow="1217" yWindow="450">
    <dataValidation allowBlank="1" showInputMessage="1" showErrorMessage="1" prompt="Oportunidades de mejora identificadas" sqref="A86:J86 A172:J172 A194:J194 A68:J68 A77:J77 A195:A197 A95:J95 A104:J104 A163:J163 A131:J131 A113:J113 A38:J38 A140:J140 A122:J122"/>
    <dataValidation allowBlank="1" showInputMessage="1" showErrorMessage="1" prompt="De existir desvío, explicar razones." sqref="B160:J160 B191:J191 B92:J92 B101:J101 B110:J110 B119:J119 B128:J128 B137:J137 L63:M63"/>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152:H154 H184:H185 H28:H29 H50 H53 H55:H56 H58:H59"/>
    <dataValidation allowBlank="1" showInputMessage="1" showErrorMessage="1" prompt="Meta alcanzada en el trimestre" sqref="G152:G154 G184:G185 G28:G29 E55:E56 E53 F59 G50:G56"/>
    <dataValidation allowBlank="1" showInputMessage="1" showErrorMessage="1" prompt="Monto presupuestado para el producto" sqref="D153:E154 E185 F184:F185 D152 F152:F154 D28:D29 D184 F28:F29 E51:E52 D50 F50 F52:F58"/>
    <dataValidation allowBlank="1" showInputMessage="1" showErrorMessage="1" prompt="Meta anual del indicador" sqref="D51 E184 C152:C154 E54 C50:C59 C28:C29 E28:E29 E50 E152 F51 E57:E59 C184 G57:G59"/>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5905511811023623" right="0.3937007874015748" top="0.5905511811023623" bottom="0.5905511811023623" header="0.31496062992125984" footer="0.31496062992125984"/>
  <pageSetup fitToHeight="0" horizontalDpi="600" verticalDpi="600" orientation="portrait" scale="55" r:id="rId6"/>
  <rowBreaks count="4" manualBreakCount="4">
    <brk id="45" max="16383" man="1"/>
    <brk id="80" max="16383" man="1"/>
    <brk id="117" max="16383" man="1"/>
    <brk id="156" max="16383" man="1"/>
  </rowBreaks>
  <drawing r:id="rId5"/>
  <tableParts>
    <tablePart r:id="rId3"/>
    <tablePart r:id="rId2"/>
    <tablePart r:id="rId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Delia Méndez Checo</cp:lastModifiedBy>
  <cp:lastPrinted>2023-10-18T20:17:05Z</cp:lastPrinted>
  <dcterms:created xsi:type="dcterms:W3CDTF">2021-03-22T15:50:10Z</dcterms:created>
  <dcterms:modified xsi:type="dcterms:W3CDTF">2023-10-18T20:17:42Z</dcterms:modified>
  <cp:category/>
  <cp:version/>
  <cp:contentType/>
  <cp:contentStatus/>
</cp:coreProperties>
</file>