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/>
  <bookViews>
    <workbookView xWindow="65426" yWindow="65426" windowWidth="19420" windowHeight="10420" activeTab="0"/>
  </bookViews>
  <sheets>
    <sheet name="ESTADO DE SITUACION" sheetId="1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<sst xmlns="http://schemas.openxmlformats.org/spreadsheetml/2006/main" count="75" uniqueCount="71">
  <si>
    <t>PREPARADO POR:</t>
  </si>
  <si>
    <t>RETENCIONES POR PAGAR</t>
  </si>
  <si>
    <t>Descripción</t>
  </si>
  <si>
    <t xml:space="preserve">INDUSTRIA, COMERCIO </t>
  </si>
  <si>
    <t>Y MIPYMES</t>
  </si>
  <si>
    <t>DIRECTORA  FINANCIERA</t>
  </si>
  <si>
    <t>CONTADORA</t>
  </si>
  <si>
    <t>REVISADO  POR:</t>
  </si>
  <si>
    <t>APROBADO POR:</t>
  </si>
  <si>
    <t>LIC. ELIZABETH LIZARDO</t>
  </si>
  <si>
    <t xml:space="preserve">   LIC. BLAS R. ALMONTE</t>
  </si>
  <si>
    <t>LIC.  YASIRYS GERMAN</t>
  </si>
  <si>
    <t>ENCARGADO DE CONTABILIDAD</t>
  </si>
  <si>
    <t>Balance General</t>
  </si>
  <si>
    <t xml:space="preserve"> ( VALORES EN RD$)</t>
  </si>
  <si>
    <t>ACTIVOS</t>
  </si>
  <si>
    <t>ACTIVOS CORRIENTES</t>
  </si>
  <si>
    <t>EFECTIVO EN CAJA Y BANCOS</t>
  </si>
  <si>
    <t xml:space="preserve">      CAJA CHICA</t>
  </si>
  <si>
    <t xml:space="preserve">      BANCO RESERVAS 010-242518-3</t>
  </si>
  <si>
    <t xml:space="preserve">      CUENTAS Y DOCUMENTOS POR COBRAR A CORTO PLAZO</t>
  </si>
  <si>
    <t xml:space="preserve">      RECURSOS  RECIBIDO DE LA TESORERIA NACIONAL</t>
  </si>
  <si>
    <t xml:space="preserve">      RESOLUCION 084 MDGNV</t>
  </si>
  <si>
    <t xml:space="preserve">      BANRESERVAS RESOLUCION 084 MDGNV</t>
  </si>
  <si>
    <t xml:space="preserve">      INVENTARIOS  DE BIENES DE CONSUMO</t>
  </si>
  <si>
    <t>TOTAL ACTIVOS CORRIENTES</t>
  </si>
  <si>
    <t>ACTIVOS NO CORRIENTES</t>
  </si>
  <si>
    <t>BIENES  MUEBLES, INMUEBLES E INTANGIBLES</t>
  </si>
  <si>
    <t>MOBILIARIO Y EQUIPOS</t>
  </si>
  <si>
    <t>MENOS DEPREC. ACUMULADA</t>
  </si>
  <si>
    <t>VEHICULOS</t>
  </si>
  <si>
    <t>MAQUINARIAS Y EQUIPOS</t>
  </si>
  <si>
    <t>EDIFICACION</t>
  </si>
  <si>
    <t>EDIFICIO P/OFIC. DE CECCOM</t>
  </si>
  <si>
    <t>EDIFICIO P/OFIC. REGIONAL NORTE (SANTIAGO)</t>
  </si>
  <si>
    <t>TOTAL ACTIVOS NO CORRIENTES</t>
  </si>
  <si>
    <t>TOTAL ACTIVOS</t>
  </si>
  <si>
    <t>PASIVOS</t>
  </si>
  <si>
    <t>PASIVOS CORRIENTES</t>
  </si>
  <si>
    <t>CUENTAS POR PAGAR PROVEEDORES DE BIENES Y SERVICIOS</t>
  </si>
  <si>
    <t>OTRAS CUENTAS POR PAGAR</t>
  </si>
  <si>
    <t>TOTAL PASIVOS CORRIENTES</t>
  </si>
  <si>
    <t>PASIVOS NO CORRIENTES</t>
  </si>
  <si>
    <t>TOTAL PASIVOS</t>
  </si>
  <si>
    <t>PATRIMONIO</t>
  </si>
  <si>
    <t>PATRIMONIO INSTITUCIONAL</t>
  </si>
  <si>
    <t>RESULTADO  ACUMULADO</t>
  </si>
  <si>
    <t>RESULTADO  positivo (ahorro) / negativo (desahorro)</t>
  </si>
  <si>
    <t>TOTAL PATRIMONIO NETO DEL GOBIERNO CENTRAL</t>
  </si>
  <si>
    <t>TOTAL PASIVOS Y PATRIMONIO</t>
  </si>
  <si>
    <t>NOMINA POR PAGAR</t>
  </si>
  <si>
    <t>PROPORCION DE VACACIONES NO DISFRUTADAS POR PAGAR</t>
  </si>
  <si>
    <t>PROPORCION DE IMDEMNIZACIONES POR DESVINCULACION POR PAGAR</t>
  </si>
  <si>
    <t xml:space="preserve">       ASIGNACION DE CUOTA PARA LA FONDO 10</t>
  </si>
  <si>
    <t xml:space="preserve">      ASINACION DE CUOTA PARA LA FONDO 70</t>
  </si>
  <si>
    <t xml:space="preserve"> al 28 de Febrero Del 2021</t>
  </si>
  <si>
    <t>REGLAMENTO  388-91 POR PAGAR</t>
  </si>
  <si>
    <t>OTRAS CUENTASPOR PAGAR A CLIENTES</t>
  </si>
  <si>
    <t xml:space="preserve">       ASIGNACION DE CUOTA PARA LA FONDO 20 (CTA CUT)</t>
  </si>
  <si>
    <t>Variación Absoluta</t>
  </si>
  <si>
    <t>Variación Relativa</t>
  </si>
  <si>
    <t xml:space="preserve">Proporción de vacaciones no disfrutadas por pagar </t>
  </si>
  <si>
    <t xml:space="preserve">Proporción de indemnizaciones por desvinculación por pagar </t>
  </si>
  <si>
    <t>Nóminas por pagar</t>
  </si>
  <si>
    <t xml:space="preserve">Proporciones pendientes por pagar </t>
  </si>
  <si>
    <t xml:space="preserve">Descripción </t>
  </si>
  <si>
    <t>Valor RD$</t>
  </si>
  <si>
    <t>Cuenta de Patrimonio Neto enero 2021</t>
  </si>
  <si>
    <t>Cuenta de Patrimonio Neto febrero 2021</t>
  </si>
  <si>
    <t xml:space="preserve">Variación </t>
  </si>
  <si>
    <t>Aumento Porcentual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</si>
</sst>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3"/>
      <name val="Calibri"/>
      <family val="2"/>
    </font>
    <font>
      <sz val="13"/>
      <name val="Calibri"/>
      <family val="2"/>
    </font>
    <font>
      <sz val="13"/>
      <color theme="1"/>
      <name val="Arial"/>
      <family val="2"/>
    </font>
    <font>
      <b/>
      <sz val="14"/>
      <color rgb="FFFF0000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  <font>
      <b/>
      <sz val="8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Calibri"/>
      <family val="2"/>
    </font>
    <font>
      <b/>
      <sz val="10.5"/>
      <color rgb="FF000000"/>
      <name val="Calibri"/>
      <family val="2"/>
    </font>
    <font>
      <sz val="10.5"/>
      <color rgb="FF000000"/>
      <name val="Calibri"/>
      <family val="2"/>
    </font>
    <font>
      <sz val="10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000000"/>
      <name val="Arial"/>
      <family val="2"/>
    </font>
    <font>
      <sz val="16"/>
      <color theme="0"/>
      <name val="Calibri"/>
      <family val="2"/>
    </font>
    <font>
      <b/>
      <sz val="9"/>
      <color rgb="FF000000"/>
      <name val="Calibri"/>
      <family val="2"/>
    </font>
    <font>
      <sz val="9"/>
      <color theme="0"/>
      <name val="+mn-cs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A3A3A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/>
      <right/>
      <top style="medium"/>
      <bottom style="thin">
        <color rgb="FF000000"/>
      </bottom>
    </border>
    <border>
      <left style="medium"/>
      <right/>
      <top style="thin">
        <color rgb="FF000000"/>
      </top>
      <bottom style="thin">
        <color rgb="FF000000"/>
      </bottom>
    </border>
    <border>
      <left style="medium"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/>
      <right style="thin"/>
      <top style="medium"/>
      <bottom style="thin"/>
    </border>
    <border>
      <left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/>
    </border>
    <border>
      <left style="thin"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/>
      <top style="medium"/>
      <bottom/>
    </border>
    <border>
      <left style="thin"/>
      <right style="medium"/>
      <top style="thin"/>
      <bottom style="thin"/>
    </border>
    <border>
      <left style="thin">
        <color rgb="FF000000"/>
      </left>
      <right style="medium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</cellStyleXfs>
  <cellXfs count="95">
    <xf numFmtId="0" fontId="0" fillId="0" borderId="0" xfId="0"/>
    <xf numFmtId="0" fontId="2" fillId="0" borderId="0" xfId="0" applyFont="1"/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10" fillId="0" borderId="0" xfId="0" applyFont="1"/>
    <xf numFmtId="0" fontId="14" fillId="0" borderId="0" xfId="0" applyFont="1"/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12" fillId="0" borderId="0" xfId="0" applyFont="1"/>
    <xf numFmtId="0" fontId="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left" vertical="center"/>
    </xf>
    <xf numFmtId="43" fontId="15" fillId="2" borderId="0" xfId="20" applyFont="1" applyFill="1" applyAlignment="1">
      <alignment horizontal="center" vertical="center"/>
    </xf>
    <xf numFmtId="0" fontId="16" fillId="0" borderId="0" xfId="0" applyFont="1" applyFill="1" applyAlignment="1">
      <alignment horizontal="center" wrapText="1"/>
    </xf>
    <xf numFmtId="43" fontId="15" fillId="0" borderId="0" xfId="20" applyFont="1" applyAlignment="1">
      <alignment horizontal="left" vertical="center"/>
    </xf>
    <xf numFmtId="43" fontId="8" fillId="0" borderId="0" xfId="20" applyFont="1" applyBorder="1"/>
    <xf numFmtId="43" fontId="15" fillId="2" borderId="0" xfId="20" applyFont="1" applyFill="1" applyBorder="1" applyAlignment="1">
      <alignment horizontal="left" vertical="center"/>
    </xf>
    <xf numFmtId="0" fontId="15" fillId="3" borderId="0" xfId="21" applyFont="1" applyFill="1" applyAlignment="1">
      <alignment horizontal="left" vertical="center"/>
      <protection/>
    </xf>
    <xf numFmtId="0" fontId="2" fillId="3" borderId="0" xfId="21" applyFont="1" applyFill="1" applyAlignment="1">
      <alignment vertical="center"/>
      <protection/>
    </xf>
    <xf numFmtId="0" fontId="15" fillId="3" borderId="0" xfId="21" applyFont="1" applyFill="1" applyAlignment="1">
      <alignment vertical="center"/>
      <protection/>
    </xf>
    <xf numFmtId="43" fontId="15" fillId="0" borderId="0" xfId="20" applyFont="1" applyFill="1" applyBorder="1" applyAlignment="1">
      <alignment horizontal="left" vertical="center"/>
    </xf>
    <xf numFmtId="0" fontId="16" fillId="2" borderId="0" xfId="0" applyFont="1" applyFill="1" applyAlignment="1" quotePrefix="1">
      <alignment horizontal="center"/>
    </xf>
    <xf numFmtId="43" fontId="17" fillId="0" borderId="0" xfId="20" applyFont="1" applyBorder="1"/>
    <xf numFmtId="0" fontId="14" fillId="0" borderId="0" xfId="0" applyFont="1" applyFill="1"/>
    <xf numFmtId="0" fontId="16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43" fontId="5" fillId="2" borderId="1" xfId="20" applyFont="1" applyFill="1" applyBorder="1" applyAlignment="1">
      <alignment vertical="center" wrapText="1"/>
    </xf>
    <xf numFmtId="43" fontId="5" fillId="2" borderId="0" xfId="20" applyFont="1" applyFill="1" applyAlignment="1">
      <alignment vertical="center" wrapText="1"/>
    </xf>
    <xf numFmtId="43" fontId="5" fillId="2" borderId="0" xfId="20" applyFont="1" applyFill="1" applyAlignment="1">
      <alignment vertical="center"/>
    </xf>
    <xf numFmtId="43" fontId="5" fillId="0" borderId="0" xfId="20" applyFont="1" applyAlignment="1">
      <alignment vertical="center" wrapText="1"/>
    </xf>
    <xf numFmtId="43" fontId="15" fillId="2" borderId="0" xfId="2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/>
    </xf>
    <xf numFmtId="43" fontId="15" fillId="2" borderId="1" xfId="20" applyFont="1" applyFill="1" applyBorder="1" applyAlignment="1">
      <alignment horizontal="left" vertical="center"/>
    </xf>
    <xf numFmtId="43" fontId="15" fillId="0" borderId="0" xfId="20" applyFont="1" applyAlignment="1">
      <alignment vertical="center" wrapText="1"/>
    </xf>
    <xf numFmtId="4" fontId="19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9" fillId="0" borderId="0" xfId="0" applyFont="1"/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43" fontId="15" fillId="0" borderId="1" xfId="20" applyFont="1" applyBorder="1" applyAlignment="1">
      <alignment vertical="center" wrapText="1"/>
    </xf>
    <xf numFmtId="0" fontId="16" fillId="2" borderId="0" xfId="0" applyFont="1" applyFill="1" applyAlignment="1">
      <alignment horizontal="left"/>
    </xf>
    <xf numFmtId="43" fontId="15" fillId="2" borderId="0" xfId="20" applyFont="1" applyFill="1" applyAlignment="1">
      <alignment vertical="center" wrapText="1"/>
    </xf>
    <xf numFmtId="43" fontId="5" fillId="2" borderId="2" xfId="0" applyNumberFormat="1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43" fontId="5" fillId="2" borderId="3" xfId="20" applyFont="1" applyFill="1" applyBorder="1" applyAlignment="1">
      <alignment vertical="center" wrapText="1"/>
    </xf>
    <xf numFmtId="43" fontId="17" fillId="0" borderId="0" xfId="20" applyFont="1" applyFill="1" applyBorder="1"/>
    <xf numFmtId="0" fontId="8" fillId="0" borderId="0" xfId="0" applyFont="1"/>
    <xf numFmtId="43" fontId="15" fillId="2" borderId="0" xfId="0" applyNumberFormat="1" applyFont="1" applyFill="1" applyAlignment="1">
      <alignment vertical="center" wrapText="1"/>
    </xf>
    <xf numFmtId="43" fontId="5" fillId="2" borderId="2" xfId="2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43" fontId="2" fillId="0" borderId="0" xfId="20" applyFont="1" applyAlignment="1">
      <alignment horizontal="center"/>
    </xf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3" fillId="0" borderId="0" xfId="0" applyNumberFormat="1" applyFont="1"/>
    <xf numFmtId="1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43" fontId="2" fillId="0" borderId="0" xfId="20" applyFont="1" applyFill="1" applyAlignment="1">
      <alignment vertical="center" wrapText="1"/>
    </xf>
    <xf numFmtId="43" fontId="15" fillId="0" borderId="1" xfId="0" applyNumberFormat="1" applyFont="1" applyFill="1" applyBorder="1" applyAlignment="1">
      <alignment vertical="center" wrapText="1"/>
    </xf>
    <xf numFmtId="17" fontId="21" fillId="4" borderId="4" xfId="0" applyNumberFormat="1" applyFont="1" applyFill="1" applyBorder="1" applyAlignment="1">
      <alignment horizontal="center" wrapText="1" readingOrder="1"/>
    </xf>
    <xf numFmtId="0" fontId="21" fillId="4" borderId="5" xfId="0" applyFont="1" applyFill="1" applyBorder="1" applyAlignment="1">
      <alignment horizontal="center" wrapText="1" readingOrder="1"/>
    </xf>
    <xf numFmtId="17" fontId="21" fillId="4" borderId="6" xfId="0" applyNumberFormat="1" applyFont="1" applyFill="1" applyBorder="1" applyAlignment="1">
      <alignment horizontal="center" wrapText="1" readingOrder="1"/>
    </xf>
    <xf numFmtId="0" fontId="21" fillId="4" borderId="6" xfId="0" applyFont="1" applyFill="1" applyBorder="1" applyAlignment="1">
      <alignment horizontal="center" wrapText="1" readingOrder="1"/>
    </xf>
    <xf numFmtId="0" fontId="22" fillId="5" borderId="7" xfId="0" applyNumberFormat="1" applyFont="1" applyFill="1" applyBorder="1" applyAlignment="1">
      <alignment wrapText="1" readingOrder="1"/>
    </xf>
    <xf numFmtId="0" fontId="22" fillId="5" borderId="8" xfId="0" applyNumberFormat="1" applyFont="1" applyFill="1" applyBorder="1" applyAlignment="1">
      <alignment wrapText="1" readingOrder="1"/>
    </xf>
    <xf numFmtId="0" fontId="22" fillId="5" borderId="9" xfId="0" applyNumberFormat="1" applyFont="1" applyFill="1" applyBorder="1" applyAlignment="1">
      <alignment wrapText="1" readingOrder="1"/>
    </xf>
    <xf numFmtId="0" fontId="22" fillId="5" borderId="10" xfId="0" applyNumberFormat="1" applyFont="1" applyFill="1" applyBorder="1" applyAlignment="1">
      <alignment wrapText="1" readingOrder="1"/>
    </xf>
    <xf numFmtId="0" fontId="23" fillId="5" borderId="11" xfId="0" applyNumberFormat="1" applyFont="1" applyFill="1" applyBorder="1" applyAlignment="1">
      <alignment wrapText="1" readingOrder="1"/>
    </xf>
    <xf numFmtId="4" fontId="24" fillId="6" borderId="12" xfId="20" applyNumberFormat="1" applyFont="1" applyFill="1" applyBorder="1" applyAlignment="1">
      <alignment wrapText="1"/>
    </xf>
    <xf numFmtId="4" fontId="23" fillId="5" borderId="13" xfId="0" applyNumberFormat="1" applyFont="1" applyFill="1" applyBorder="1" applyAlignment="1">
      <alignment wrapText="1" readingOrder="1"/>
    </xf>
    <xf numFmtId="4" fontId="23" fillId="5" borderId="14" xfId="0" applyNumberFormat="1" applyFont="1" applyFill="1" applyBorder="1" applyAlignment="1">
      <alignment wrapText="1" readingOrder="1"/>
    </xf>
    <xf numFmtId="4" fontId="24" fillId="6" borderId="15" xfId="20" applyNumberFormat="1" applyFont="1" applyFill="1" applyBorder="1" applyAlignment="1">
      <alignment wrapText="1"/>
    </xf>
    <xf numFmtId="4" fontId="23" fillId="5" borderId="16" xfId="0" applyNumberFormat="1" applyFont="1" applyFill="1" applyBorder="1" applyAlignment="1">
      <alignment wrapText="1" readingOrder="1"/>
    </xf>
    <xf numFmtId="4" fontId="23" fillId="5" borderId="15" xfId="0" applyNumberFormat="1" applyFont="1" applyFill="1" applyBorder="1" applyAlignment="1">
      <alignment wrapText="1" readingOrder="1"/>
    </xf>
    <xf numFmtId="4" fontId="24" fillId="6" borderId="17" xfId="20" applyNumberFormat="1" applyFont="1" applyFill="1" applyBorder="1" applyAlignment="1">
      <alignment wrapText="1"/>
    </xf>
    <xf numFmtId="4" fontId="23" fillId="5" borderId="18" xfId="0" applyNumberFormat="1" applyFont="1" applyFill="1" applyBorder="1" applyAlignment="1">
      <alignment wrapText="1" readingOrder="1"/>
    </xf>
    <xf numFmtId="4" fontId="23" fillId="5" borderId="19" xfId="0" applyNumberFormat="1" applyFont="1" applyFill="1" applyBorder="1" applyAlignment="1">
      <alignment wrapText="1" readingOrder="1"/>
    </xf>
    <xf numFmtId="4" fontId="22" fillId="5" borderId="20" xfId="0" applyNumberFormat="1" applyFont="1" applyFill="1" applyBorder="1" applyAlignment="1">
      <alignment wrapText="1" readingOrder="1"/>
    </xf>
    <xf numFmtId="4" fontId="23" fillId="5" borderId="20" xfId="0" applyNumberFormat="1" applyFont="1" applyFill="1" applyBorder="1" applyAlignment="1">
      <alignment wrapText="1" readingOrder="1"/>
    </xf>
    <xf numFmtId="9" fontId="23" fillId="5" borderId="21" xfId="0" applyNumberFormat="1" applyFont="1" applyFill="1" applyBorder="1" applyAlignment="1">
      <alignment horizontal="center" wrapText="1" readingOrder="1"/>
    </xf>
    <xf numFmtId="9" fontId="23" fillId="5" borderId="22" xfId="0" applyNumberFormat="1" applyFont="1" applyFill="1" applyBorder="1" applyAlignment="1">
      <alignment horizontal="center" wrapText="1" readingOrder="1"/>
    </xf>
    <xf numFmtId="9" fontId="23" fillId="5" borderId="23" xfId="0" applyNumberFormat="1" applyFont="1" applyFill="1" applyBorder="1" applyAlignment="1">
      <alignment horizontal="center" wrapText="1" readingOrder="1"/>
    </xf>
    <xf numFmtId="0" fontId="25" fillId="4" borderId="24" xfId="0" applyFont="1" applyFill="1" applyBorder="1" applyAlignment="1">
      <alignment horizontal="center" wrapText="1" readingOrder="1"/>
    </xf>
    <xf numFmtId="0" fontId="26" fillId="7" borderId="24" xfId="0" applyFont="1" applyFill="1" applyBorder="1" applyAlignment="1">
      <alignment horizontal="left" wrapText="1" readingOrder="1"/>
    </xf>
    <xf numFmtId="4" fontId="26" fillId="7" borderId="24" xfId="0" applyNumberFormat="1" applyFont="1" applyFill="1" applyBorder="1" applyAlignment="1">
      <alignment horizontal="right" wrapText="1" readingOrder="1"/>
    </xf>
    <xf numFmtId="10" fontId="26" fillId="7" borderId="24" xfId="0" applyNumberFormat="1" applyFont="1" applyFill="1" applyBorder="1" applyAlignment="1">
      <alignment horizontal="right" wrapText="1" readingOrder="1"/>
    </xf>
    <xf numFmtId="0" fontId="3" fillId="0" borderId="0" xfId="0" applyFont="1" applyAlignment="1">
      <alignment horizontal="justify" vertical="center"/>
    </xf>
    <xf numFmtId="0" fontId="9" fillId="0" borderId="0" xfId="0" applyFont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  <cellStyle name="Excel Built-in Normal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chemeClr val="bg1"/>
                </a:solidFill>
                <a:latin typeface="+mn-lt"/>
                <a:ea typeface="Calibri"/>
                <a:cs typeface="Calibri"/>
              </a:rPr>
              <a:t>Patrimonio neto Institucional</a:t>
            </a:r>
          </a:p>
        </c:rich>
      </c:tx>
      <c:layout/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chemeClr val="accent1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 prstMaterial="translucentPowder">
              <a:contourClr>
                <a:schemeClr val="accent1">
                  <a:lumMod val="75000"/>
                </a:schemeClr>
              </a:contourClr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'ESTADO DE SITUACION'!$D$104:$D$105</c:f>
              <c:strCache/>
            </c:strRef>
          </c:cat>
          <c:val>
            <c:numRef>
              <c:f>'ESTADO DE SITUACION'!$E$104:$E$105</c:f>
              <c:numCache/>
            </c:numRef>
          </c:val>
          <c:shape val="box"/>
        </c:ser>
        <c:shape val="box"/>
        <c:axId val="14913592"/>
        <c:axId val="4601"/>
      </c:bar3DChart>
      <c:catAx>
        <c:axId val="149135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bg1"/>
                </a:solidFill>
                <a:latin typeface="+mn-lt"/>
                <a:ea typeface="+mn-cs"/>
                <a:cs typeface="+mn-cs"/>
              </a:defRPr>
            </a:pPr>
          </a:p>
        </c:txPr>
        <c:crossAx val="4601"/>
        <c:crosses val="autoZero"/>
        <c:auto val="1"/>
        <c:lblOffset val="100"/>
        <c:noMultiLvlLbl val="0"/>
      </c:catAx>
      <c:valAx>
        <c:axId val="460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ajorGridlines>
        <c:delete val="0"/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bg1"/>
                </a:solidFill>
                <a:latin typeface="+mn-lt"/>
                <a:ea typeface="+mn-cs"/>
                <a:cs typeface="+mn-cs"/>
              </a:defRPr>
            </a:pPr>
          </a:p>
        </c:txPr>
        <c:crossAx val="14913592"/>
        <c:crosses val="autoZero"/>
        <c:crossBetween val="between"/>
        <c:dispUnits/>
      </c:valAx>
      <c:spPr>
        <a:noFill/>
        <a:ln>
          <a:noFill/>
        </a:ln>
      </c:spPr>
    </c:plotArea>
    <c:floor>
      <c:spPr>
        <a:solidFill>
          <a:schemeClr val="bg1">
            <a:alpha val="27000"/>
          </a:schemeClr>
        </a:solidFill>
        <a:ln>
          <a:noFill/>
        </a:ln>
        <a:sp3d/>
      </c:spPr>
      <c:thickness val="0"/>
    </c:floor>
    <c:sideWall>
      <c:spPr>
        <a:solidFill>
          <a:schemeClr val="bg2">
            <a:lumMod val="75000"/>
          </a:schemeClr>
        </a:solidFill>
        <a:ln>
          <a:noFill/>
        </a:ln>
        <a:sp3d/>
      </c:spPr>
      <c:thickness val="0"/>
    </c:sideWall>
    <c:backWall>
      <c:spPr>
        <a:solidFill>
          <a:schemeClr val="bg2">
            <a:lumMod val="75000"/>
          </a:schemeClr>
        </a:solidFill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2">
        <a:lumMod val="2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2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>
            <a:lumMod val="75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>
            <a:lumMod val="75000"/>
          </a:schemeClr>
        </a:solidFill>
      </a:ln>
      <a:scene3d>
        <a:camera prst="orthographicFront"/>
        <a:lightRig rig="threePt" dir="t"/>
      </a:scene3d>
      <a:sp3d prstMaterial="translucentPowder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  <a:ln>
        <a:solidFill>
          <a:schemeClr val="phClr">
            <a:lumMod val="7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lt1"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2743200</xdr:colOff>
      <xdr:row>0</xdr:row>
      <xdr:rowOff>9525</xdr:rowOff>
    </xdr:from>
    <xdr:to>
      <xdr:col>3</xdr:col>
      <xdr:colOff>1476375</xdr:colOff>
      <xdr:row>7</xdr:row>
      <xdr:rowOff>133350</xdr:rowOff>
    </xdr:to>
    <xdr:pic>
      <xdr:nvPicPr>
        <xdr:cNvPr id="2" name="Imagen 1" descr="Presidencia – Republica Dominican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86175" y="9525"/>
          <a:ext cx="308610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2152650</xdr:colOff>
      <xdr:row>95</xdr:row>
      <xdr:rowOff>219075</xdr:rowOff>
    </xdr:from>
    <xdr:to>
      <xdr:col>4</xdr:col>
      <xdr:colOff>152400</xdr:colOff>
      <xdr:row>106</xdr:row>
      <xdr:rowOff>85725</xdr:rowOff>
    </xdr:to>
    <xdr:graphicFrame macro="">
      <xdr:nvGraphicFramePr>
        <xdr:cNvPr id="6" name="Gráfico 5"/>
        <xdr:cNvGraphicFramePr/>
      </xdr:nvGraphicFramePr>
      <xdr:xfrm>
        <a:off x="3095625" y="19240500"/>
        <a:ext cx="45720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F5F60-A22A-4FDA-9A53-488B1B7405AF}">
  <dimension ref="A8:H107"/>
  <sheetViews>
    <sheetView showGridLines="0" tabSelected="1" workbookViewId="0" topLeftCell="C1">
      <selection activeCell="D16" sqref="D16"/>
    </sheetView>
  </sheetViews>
  <sheetFormatPr defaultColWidth="11.421875" defaultRowHeight="15" outlineLevelRow="4"/>
  <cols>
    <col min="1" max="1" width="14.140625" style="0" hidden="1" customWidth="1"/>
    <col min="2" max="2" width="14.140625" style="0" customWidth="1"/>
    <col min="3" max="3" width="65.28125" style="0" customWidth="1"/>
    <col min="4" max="4" width="33.28125" style="0" customWidth="1"/>
    <col min="5" max="5" width="21.57421875" style="0" customWidth="1"/>
    <col min="6" max="6" width="22.140625" style="0" customWidth="1"/>
    <col min="7" max="7" width="15.28125" style="0" hidden="1" customWidth="1"/>
    <col min="8" max="8" width="10.421875" style="0" hidden="1" customWidth="1"/>
  </cols>
  <sheetData>
    <row r="8" spans="1:8" ht="15">
      <c r="A8" s="90" t="s">
        <v>3</v>
      </c>
      <c r="B8" s="90"/>
      <c r="C8" s="90"/>
      <c r="D8" s="90"/>
      <c r="E8" s="90"/>
      <c r="F8" s="90"/>
      <c r="G8" s="90"/>
      <c r="H8" s="90"/>
    </row>
    <row r="9" spans="1:8" ht="15" customHeight="1">
      <c r="A9" s="90"/>
      <c r="B9" s="90"/>
      <c r="C9" s="90"/>
      <c r="D9" s="90"/>
      <c r="E9" s="90"/>
      <c r="F9" s="90"/>
      <c r="G9" s="90"/>
      <c r="H9" s="90"/>
    </row>
    <row r="10" spans="1:8" ht="18.5">
      <c r="A10" s="90" t="s">
        <v>4</v>
      </c>
      <c r="B10" s="90"/>
      <c r="C10" s="90"/>
      <c r="D10" s="90"/>
      <c r="E10" s="90"/>
      <c r="F10" s="90"/>
      <c r="G10" s="90"/>
      <c r="H10" s="90"/>
    </row>
    <row r="11" spans="1:8" ht="20">
      <c r="A11" s="91" t="s">
        <v>13</v>
      </c>
      <c r="B11" s="91"/>
      <c r="C11" s="91"/>
      <c r="D11" s="91"/>
      <c r="E11" s="91"/>
      <c r="F11" s="91"/>
      <c r="G11" s="91"/>
      <c r="H11" s="91"/>
    </row>
    <row r="12" spans="1:8" ht="18">
      <c r="A12" s="92" t="s">
        <v>55</v>
      </c>
      <c r="B12" s="92"/>
      <c r="C12" s="92"/>
      <c r="D12" s="92"/>
      <c r="E12" s="92"/>
      <c r="F12" s="92"/>
      <c r="G12" s="92"/>
      <c r="H12" s="92"/>
    </row>
    <row r="13" spans="1:8" ht="15">
      <c r="A13" s="93" t="s">
        <v>14</v>
      </c>
      <c r="B13" s="93"/>
      <c r="C13" s="93"/>
      <c r="D13" s="93"/>
      <c r="E13" s="93"/>
      <c r="F13" s="93"/>
      <c r="G13" s="93"/>
      <c r="H13" s="93"/>
    </row>
    <row r="14" spans="1:8" ht="15.5">
      <c r="A14" s="7"/>
      <c r="B14" s="7"/>
      <c r="C14" s="8"/>
      <c r="D14" s="8"/>
      <c r="E14" s="8"/>
      <c r="F14" s="9"/>
      <c r="G14" s="7"/>
      <c r="H14" s="7"/>
    </row>
    <row r="15" spans="1:8" ht="15.5">
      <c r="A15" s="7"/>
      <c r="B15" s="7"/>
      <c r="C15" s="8"/>
      <c r="D15" s="8"/>
      <c r="E15" s="8"/>
      <c r="F15" s="9"/>
      <c r="G15" s="7"/>
      <c r="H15" s="7"/>
    </row>
    <row r="16" spans="1:8" ht="15.5">
      <c r="A16" s="7"/>
      <c r="B16" s="7"/>
      <c r="C16" s="8"/>
      <c r="D16" s="8"/>
      <c r="E16" s="8"/>
      <c r="F16" s="9"/>
      <c r="G16" s="7"/>
      <c r="H16" s="7"/>
    </row>
    <row r="17" spans="1:8" ht="16.5">
      <c r="A17" s="7"/>
      <c r="B17" s="7"/>
      <c r="C17" s="94" t="s">
        <v>15</v>
      </c>
      <c r="D17" s="10"/>
      <c r="E17" s="10"/>
      <c r="F17" s="11"/>
      <c r="G17" s="7"/>
      <c r="H17" s="7"/>
    </row>
    <row r="18" spans="1:8" ht="20">
      <c r="A18" s="7"/>
      <c r="B18" s="7"/>
      <c r="C18" s="94"/>
      <c r="D18" s="10"/>
      <c r="E18" s="10"/>
      <c r="F18" s="11"/>
      <c r="G18" s="12"/>
      <c r="H18" s="7"/>
    </row>
    <row r="19" spans="1:8" ht="16.5">
      <c r="A19" s="7"/>
      <c r="B19" s="7"/>
      <c r="C19" s="94"/>
      <c r="D19" s="10"/>
      <c r="E19" s="10"/>
      <c r="F19" s="11"/>
      <c r="G19" s="7"/>
      <c r="H19" s="7"/>
    </row>
    <row r="20" spans="1:8" ht="16.5">
      <c r="A20" s="7"/>
      <c r="B20" s="7"/>
      <c r="C20" s="10" t="s">
        <v>16</v>
      </c>
      <c r="D20" s="10"/>
      <c r="E20" s="10"/>
      <c r="F20" s="13"/>
      <c r="G20" s="7"/>
      <c r="H20" s="7"/>
    </row>
    <row r="21" spans="1:8" ht="16.5" outlineLevel="4">
      <c r="A21" s="7"/>
      <c r="B21" s="7"/>
      <c r="C21" s="14" t="s">
        <v>17</v>
      </c>
      <c r="D21" s="14"/>
      <c r="E21" s="14"/>
      <c r="F21" s="15">
        <f>SUM(E22:E30)</f>
        <v>417429221.11</v>
      </c>
      <c r="G21" s="7"/>
      <c r="H21" s="7"/>
    </row>
    <row r="22" spans="1:8" ht="16.5" outlineLevel="4">
      <c r="A22" s="7"/>
      <c r="B22" s="7"/>
      <c r="C22" s="14" t="s">
        <v>18</v>
      </c>
      <c r="D22" s="16"/>
      <c r="E22" s="17">
        <v>620000</v>
      </c>
      <c r="F22" s="15"/>
      <c r="G22" s="7"/>
      <c r="H22" s="7"/>
    </row>
    <row r="23" spans="1:8" ht="16.5" outlineLevel="4">
      <c r="A23" s="7"/>
      <c r="B23" s="7"/>
      <c r="C23" s="14" t="s">
        <v>19</v>
      </c>
      <c r="D23" s="16"/>
      <c r="E23" s="18">
        <v>4205380.51</v>
      </c>
      <c r="F23" s="15"/>
      <c r="G23" s="7"/>
      <c r="H23" s="7"/>
    </row>
    <row r="24" spans="1:8" ht="16.5" hidden="1" outlineLevel="4">
      <c r="A24" s="7"/>
      <c r="B24" s="7"/>
      <c r="C24" s="20" t="s">
        <v>20</v>
      </c>
      <c r="D24" s="16"/>
      <c r="E24" s="19"/>
      <c r="F24" s="15"/>
      <c r="G24" s="7"/>
      <c r="H24" s="7"/>
    </row>
    <row r="25" spans="1:8" ht="16.5" hidden="1" outlineLevel="4">
      <c r="A25" s="7"/>
      <c r="B25" s="7"/>
      <c r="C25" s="20" t="s">
        <v>21</v>
      </c>
      <c r="D25" s="16"/>
      <c r="E25" s="19"/>
      <c r="F25" s="15"/>
      <c r="G25" s="7"/>
      <c r="H25" s="7"/>
    </row>
    <row r="26" spans="1:8" ht="16.5" hidden="1" outlineLevel="4">
      <c r="A26" s="7"/>
      <c r="B26" s="7"/>
      <c r="C26" s="20" t="s">
        <v>22</v>
      </c>
      <c r="D26" s="16"/>
      <c r="E26" s="19"/>
      <c r="F26" s="15"/>
      <c r="G26" s="7"/>
      <c r="H26" s="7"/>
    </row>
    <row r="27" spans="1:8" ht="16.5" outlineLevel="4">
      <c r="A27" s="7"/>
      <c r="B27" s="7"/>
      <c r="C27" s="20" t="s">
        <v>23</v>
      </c>
      <c r="D27" s="16"/>
      <c r="E27" s="19">
        <v>153868061.14</v>
      </c>
      <c r="F27" s="15"/>
      <c r="G27" s="7"/>
      <c r="H27" s="7"/>
    </row>
    <row r="28" spans="1:8" ht="16.5" outlineLevel="4">
      <c r="A28" s="7"/>
      <c r="B28" s="7"/>
      <c r="C28" s="21" t="s">
        <v>53</v>
      </c>
      <c r="D28" s="16"/>
      <c r="E28" s="19">
        <v>193959591.74</v>
      </c>
      <c r="F28" s="15"/>
      <c r="G28" s="7"/>
      <c r="H28" s="7"/>
    </row>
    <row r="29" spans="1:8" ht="16.5" outlineLevel="4">
      <c r="A29" s="7"/>
      <c r="B29" s="7"/>
      <c r="C29" s="21" t="s">
        <v>58</v>
      </c>
      <c r="D29" s="16"/>
      <c r="E29" s="19">
        <v>64776187.72</v>
      </c>
      <c r="F29" s="15"/>
      <c r="G29" s="7"/>
      <c r="H29" s="7"/>
    </row>
    <row r="30" spans="1:8" ht="16.5" outlineLevel="4">
      <c r="A30" s="7"/>
      <c r="B30" s="7"/>
      <c r="C30" s="22" t="s">
        <v>54</v>
      </c>
      <c r="D30" s="16"/>
      <c r="E30" s="23">
        <v>0</v>
      </c>
      <c r="F30" s="15"/>
      <c r="G30" s="7"/>
      <c r="H30" s="7"/>
    </row>
    <row r="31" spans="1:8" ht="16.5" outlineLevel="4">
      <c r="A31" s="7"/>
      <c r="B31" s="7"/>
      <c r="C31" s="20" t="s">
        <v>20</v>
      </c>
      <c r="D31" s="24"/>
      <c r="E31" s="19"/>
      <c r="F31" s="25">
        <v>170690806.52</v>
      </c>
      <c r="G31" s="26"/>
      <c r="H31" s="7"/>
    </row>
    <row r="32" spans="1:8" ht="16.5" outlineLevel="4">
      <c r="A32" s="7"/>
      <c r="B32" s="7"/>
      <c r="C32" s="14" t="s">
        <v>24</v>
      </c>
      <c r="D32" s="27"/>
      <c r="E32" s="14"/>
      <c r="F32" s="61">
        <v>12340929.65</v>
      </c>
      <c r="G32" s="26"/>
      <c r="H32" s="7"/>
    </row>
    <row r="33" spans="1:8" ht="16.5" outlineLevel="3">
      <c r="A33" s="7"/>
      <c r="B33" s="7"/>
      <c r="C33" s="10" t="s">
        <v>25</v>
      </c>
      <c r="D33" s="28"/>
      <c r="E33" s="10"/>
      <c r="F33" s="29">
        <f>SUM(F21:F32)</f>
        <v>600460957.28</v>
      </c>
      <c r="G33" s="26"/>
      <c r="H33" s="7"/>
    </row>
    <row r="34" spans="1:8" ht="16.5" outlineLevel="3">
      <c r="A34" s="7"/>
      <c r="B34" s="7"/>
      <c r="C34" s="10"/>
      <c r="D34" s="28"/>
      <c r="E34" s="10"/>
      <c r="F34" s="30"/>
      <c r="G34" s="7"/>
      <c r="H34" s="7"/>
    </row>
    <row r="35" spans="1:8" ht="16.5" outlineLevel="3">
      <c r="A35" s="7"/>
      <c r="B35" s="7"/>
      <c r="C35" s="10" t="s">
        <v>26</v>
      </c>
      <c r="D35" s="28"/>
      <c r="E35" s="10"/>
      <c r="F35" s="31"/>
      <c r="G35" s="7"/>
      <c r="H35" s="7"/>
    </row>
    <row r="36" spans="1:8" ht="16.5" outlineLevel="4">
      <c r="A36" s="7"/>
      <c r="B36" s="7"/>
      <c r="C36" s="14" t="s">
        <v>27</v>
      </c>
      <c r="D36" s="27"/>
      <c r="E36" s="14"/>
      <c r="F36" s="32"/>
      <c r="G36" s="7"/>
      <c r="H36" s="7"/>
    </row>
    <row r="37" spans="1:8" ht="16.5" outlineLevel="4">
      <c r="A37" s="7"/>
      <c r="B37" s="7"/>
      <c r="C37" s="14"/>
      <c r="D37" s="27"/>
      <c r="E37" s="14"/>
      <c r="F37" s="32"/>
      <c r="G37" s="7"/>
      <c r="H37" s="7"/>
    </row>
    <row r="38" spans="1:8" ht="16.5" outlineLevel="4">
      <c r="A38" s="7"/>
      <c r="B38" s="7"/>
      <c r="C38" s="89" t="s">
        <v>28</v>
      </c>
      <c r="D38" s="89"/>
      <c r="E38" s="33">
        <v>117862577.21</v>
      </c>
      <c r="F38" s="32"/>
      <c r="G38" s="7"/>
      <c r="H38" s="7"/>
    </row>
    <row r="39" spans="1:8" ht="16.5" outlineLevel="4">
      <c r="A39" s="7"/>
      <c r="B39" s="7"/>
      <c r="C39" s="34" t="s">
        <v>29</v>
      </c>
      <c r="D39" s="35"/>
      <c r="E39" s="36">
        <v>-73448636.46</v>
      </c>
      <c r="F39" s="37">
        <f>SUM(E38:E39)</f>
        <v>44413940.75</v>
      </c>
      <c r="G39" s="7"/>
      <c r="H39" s="7"/>
    </row>
    <row r="40" spans="1:8" ht="16.5" outlineLevel="4">
      <c r="A40" s="7"/>
      <c r="B40" s="7"/>
      <c r="C40" s="34"/>
      <c r="D40" s="35"/>
      <c r="E40" s="33"/>
      <c r="F40" s="37"/>
      <c r="G40" s="7"/>
      <c r="H40" s="7"/>
    </row>
    <row r="41" spans="1:8" ht="16.5" outlineLevel="4">
      <c r="A41" s="7"/>
      <c r="B41" s="7"/>
      <c r="C41" s="38" t="s">
        <v>30</v>
      </c>
      <c r="D41" s="35"/>
      <c r="E41" s="33">
        <v>76547460.06</v>
      </c>
      <c r="F41" s="37"/>
      <c r="G41" s="7"/>
      <c r="H41" s="7"/>
    </row>
    <row r="42" spans="1:8" ht="16.5" outlineLevel="4">
      <c r="A42" s="7"/>
      <c r="B42" s="7"/>
      <c r="C42" s="34" t="s">
        <v>29</v>
      </c>
      <c r="D42" s="35"/>
      <c r="E42" s="36">
        <v>-52885046.38</v>
      </c>
      <c r="F42" s="37">
        <f>SUM(E41:E42)</f>
        <v>23662413.68</v>
      </c>
      <c r="G42" s="7"/>
      <c r="H42" s="7"/>
    </row>
    <row r="43" spans="1:8" ht="16.5" outlineLevel="4">
      <c r="A43" s="7"/>
      <c r="B43" s="7"/>
      <c r="C43" s="34"/>
      <c r="D43" s="35"/>
      <c r="E43" s="33"/>
      <c r="F43" s="37"/>
      <c r="G43" s="7"/>
      <c r="H43" s="7"/>
    </row>
    <row r="44" spans="1:8" ht="16.5" outlineLevel="4">
      <c r="A44" s="7"/>
      <c r="B44" s="7"/>
      <c r="C44" s="39" t="s">
        <v>31</v>
      </c>
      <c r="D44" s="35"/>
      <c r="E44" s="33">
        <v>12278222.54</v>
      </c>
      <c r="F44" s="37"/>
      <c r="G44" s="7"/>
      <c r="H44" s="7"/>
    </row>
    <row r="45" spans="1:8" ht="16.5" outlineLevel="4">
      <c r="A45" s="7"/>
      <c r="B45" s="7"/>
      <c r="C45" s="34" t="s">
        <v>29</v>
      </c>
      <c r="D45" s="35"/>
      <c r="E45" s="36">
        <v>-7951668.62</v>
      </c>
      <c r="F45" s="37">
        <f>SUM(E44:E45)</f>
        <v>4326553.919999999</v>
      </c>
      <c r="G45" s="7"/>
      <c r="H45" s="7"/>
    </row>
    <row r="46" spans="1:8" ht="16.5" outlineLevel="4">
      <c r="A46" s="7"/>
      <c r="B46" s="7"/>
      <c r="C46" s="34"/>
      <c r="D46" s="35"/>
      <c r="E46" s="33"/>
      <c r="F46" s="37"/>
      <c r="G46" s="7"/>
      <c r="H46" s="7"/>
    </row>
    <row r="47" spans="1:8" ht="16.5" outlineLevel="4">
      <c r="A47" s="7"/>
      <c r="B47" s="7"/>
      <c r="C47" s="39" t="s">
        <v>32</v>
      </c>
      <c r="D47" s="35"/>
      <c r="E47" s="14"/>
      <c r="F47" s="37"/>
      <c r="G47" s="7"/>
      <c r="H47" s="7"/>
    </row>
    <row r="48" spans="1:8" ht="16.5" outlineLevel="4">
      <c r="A48" s="7"/>
      <c r="B48" s="7"/>
      <c r="C48" s="40"/>
      <c r="D48" s="35"/>
      <c r="E48" s="14"/>
      <c r="F48" s="37"/>
      <c r="G48" s="7"/>
      <c r="H48" s="7"/>
    </row>
    <row r="49" spans="1:8" ht="16.5" outlineLevel="4">
      <c r="A49" s="7"/>
      <c r="B49" s="7"/>
      <c r="C49" s="41" t="s">
        <v>33</v>
      </c>
      <c r="D49" s="35"/>
      <c r="E49" s="33">
        <v>27500000</v>
      </c>
      <c r="F49" s="37"/>
      <c r="G49" s="7"/>
      <c r="H49" s="7"/>
    </row>
    <row r="50" spans="1:8" ht="16.5" outlineLevel="4">
      <c r="A50" s="7"/>
      <c r="B50" s="7"/>
      <c r="C50" s="42" t="s">
        <v>34</v>
      </c>
      <c r="D50" s="35"/>
      <c r="E50" s="33">
        <v>18500000</v>
      </c>
      <c r="F50" s="37"/>
      <c r="G50" s="7"/>
      <c r="H50" s="7"/>
    </row>
    <row r="51" spans="1:8" ht="16.5" outlineLevel="4">
      <c r="A51" s="7"/>
      <c r="B51" s="7"/>
      <c r="C51" s="34" t="s">
        <v>29</v>
      </c>
      <c r="D51" s="35"/>
      <c r="E51" s="36">
        <v>-9876526.01</v>
      </c>
      <c r="F51" s="43">
        <f>SUM(E49:E51)</f>
        <v>36123473.99</v>
      </c>
      <c r="G51" s="7"/>
      <c r="H51" s="7"/>
    </row>
    <row r="52" spans="1:8" ht="16.5" outlineLevel="4">
      <c r="A52" s="7"/>
      <c r="B52" s="7"/>
      <c r="C52" s="42"/>
      <c r="D52" s="35"/>
      <c r="E52" s="14"/>
      <c r="F52" s="32"/>
      <c r="G52" s="7"/>
      <c r="H52" s="7"/>
    </row>
    <row r="53" spans="1:8" ht="16.5" outlineLevel="4">
      <c r="A53" s="7"/>
      <c r="B53" s="7"/>
      <c r="C53" s="14"/>
      <c r="D53" s="44"/>
      <c r="E53" s="14"/>
      <c r="F53" s="45"/>
      <c r="G53" s="7"/>
      <c r="H53" s="7"/>
    </row>
    <row r="54" spans="1:8" ht="16.5" outlineLevel="3">
      <c r="A54" s="7"/>
      <c r="B54" s="7"/>
      <c r="C54" s="10" t="s">
        <v>35</v>
      </c>
      <c r="D54" s="28"/>
      <c r="E54" s="10"/>
      <c r="F54" s="30">
        <f>SUM(F36:F53)</f>
        <v>108526382.34</v>
      </c>
      <c r="G54" s="7"/>
      <c r="H54" s="7"/>
    </row>
    <row r="55" spans="1:8" ht="17" outlineLevel="2" thickBot="1">
      <c r="A55" s="7"/>
      <c r="B55" s="7"/>
      <c r="C55" s="10" t="s">
        <v>36</v>
      </c>
      <c r="D55" s="28"/>
      <c r="E55" s="10"/>
      <c r="F55" s="46">
        <f>+F33+F54</f>
        <v>708987339.62</v>
      </c>
      <c r="G55" s="7"/>
      <c r="H55" s="7"/>
    </row>
    <row r="56" spans="1:8" ht="17" outlineLevel="2" thickTop="1">
      <c r="A56" s="7"/>
      <c r="B56" s="7"/>
      <c r="C56" s="10"/>
      <c r="D56" s="28"/>
      <c r="E56" s="10"/>
      <c r="F56" s="47"/>
      <c r="G56" s="7"/>
      <c r="H56" s="7"/>
    </row>
    <row r="57" spans="1:8" ht="16.5" outlineLevel="2">
      <c r="A57" s="7"/>
      <c r="B57" s="7"/>
      <c r="C57" s="10" t="s">
        <v>37</v>
      </c>
      <c r="D57" s="28"/>
      <c r="E57" s="10"/>
      <c r="F57" s="47"/>
      <c r="G57" s="7"/>
      <c r="H57" s="7"/>
    </row>
    <row r="58" spans="1:8" ht="16.5" outlineLevel="2">
      <c r="A58" s="7"/>
      <c r="B58" s="7"/>
      <c r="C58" s="10"/>
      <c r="D58" s="28"/>
      <c r="E58" s="10"/>
      <c r="F58" s="47"/>
      <c r="G58" s="7"/>
      <c r="H58" s="7"/>
    </row>
    <row r="59" spans="1:8" ht="16.5" outlineLevel="2">
      <c r="A59" s="7"/>
      <c r="B59" s="7"/>
      <c r="C59" s="10" t="s">
        <v>38</v>
      </c>
      <c r="D59" s="28"/>
      <c r="E59" s="10"/>
      <c r="F59" s="13"/>
      <c r="G59" s="7"/>
      <c r="H59" s="7"/>
    </row>
    <row r="60" spans="1:8" ht="16.5" outlineLevel="2">
      <c r="A60" s="7"/>
      <c r="B60" s="7"/>
      <c r="C60" s="14"/>
      <c r="D60" s="28"/>
      <c r="E60" s="10"/>
      <c r="F60" s="13"/>
      <c r="G60" s="7"/>
      <c r="H60" s="7"/>
    </row>
    <row r="61" spans="1:8" ht="16.5" outlineLevel="3">
      <c r="A61" s="7"/>
      <c r="B61" s="7"/>
      <c r="C61" s="14" t="s">
        <v>39</v>
      </c>
      <c r="D61" s="27"/>
      <c r="E61" s="14"/>
      <c r="F61" s="37">
        <v>51317940.93</v>
      </c>
      <c r="G61" s="7"/>
      <c r="H61" s="7"/>
    </row>
    <row r="62" spans="1:8" ht="16.5" outlineLevel="3">
      <c r="A62" s="7"/>
      <c r="B62" s="7"/>
      <c r="C62" s="14" t="s">
        <v>51</v>
      </c>
      <c r="D62" s="27"/>
      <c r="E62" s="14"/>
      <c r="F62" s="37">
        <v>13971639.64</v>
      </c>
      <c r="G62" s="7"/>
      <c r="H62" s="7"/>
    </row>
    <row r="63" spans="1:8" ht="16.5" outlineLevel="3">
      <c r="A63" s="7"/>
      <c r="B63" s="7"/>
      <c r="C63" s="14" t="s">
        <v>52</v>
      </c>
      <c r="D63" s="27"/>
      <c r="E63" s="14"/>
      <c r="F63" s="37">
        <v>21722180</v>
      </c>
      <c r="G63" s="7"/>
      <c r="H63" s="7"/>
    </row>
    <row r="64" spans="1:8" ht="16.5" outlineLevel="3">
      <c r="A64" s="7"/>
      <c r="B64" s="7"/>
      <c r="C64" s="14" t="s">
        <v>50</v>
      </c>
      <c r="D64" s="27"/>
      <c r="E64" s="14"/>
      <c r="F64" s="60">
        <v>11391000</v>
      </c>
      <c r="G64" s="7"/>
      <c r="H64" s="7"/>
    </row>
    <row r="65" spans="1:8" ht="16.5" outlineLevel="3">
      <c r="A65" s="7"/>
      <c r="B65" s="7"/>
      <c r="C65" s="34" t="s">
        <v>56</v>
      </c>
      <c r="D65" s="27"/>
      <c r="E65" s="14"/>
      <c r="F65" s="60">
        <v>30000</v>
      </c>
      <c r="G65" s="7"/>
      <c r="H65" s="7"/>
    </row>
    <row r="66" spans="1:8" ht="16.5" outlineLevel="3">
      <c r="A66" s="7"/>
      <c r="B66" s="7"/>
      <c r="C66" s="34" t="s">
        <v>57</v>
      </c>
      <c r="D66" s="27"/>
      <c r="E66" s="14"/>
      <c r="F66" s="60">
        <v>205004</v>
      </c>
      <c r="G66" s="7"/>
      <c r="H66" s="7"/>
    </row>
    <row r="67" spans="1:8" ht="16.5" outlineLevel="3">
      <c r="A67" s="7"/>
      <c r="B67" s="7"/>
      <c r="C67" s="14" t="s">
        <v>1</v>
      </c>
      <c r="D67" s="27"/>
      <c r="E67" s="14"/>
      <c r="F67" s="25">
        <v>36253.01</v>
      </c>
      <c r="G67" s="7"/>
      <c r="H67" s="7"/>
    </row>
    <row r="68" spans="1:8" ht="16.5" hidden="1" outlineLevel="3">
      <c r="A68" s="7"/>
      <c r="B68" s="7"/>
      <c r="C68" s="14" t="s">
        <v>40</v>
      </c>
      <c r="D68" s="27"/>
      <c r="E68" s="14"/>
      <c r="F68" s="37"/>
      <c r="G68" s="7"/>
      <c r="H68" s="7"/>
    </row>
    <row r="69" spans="1:8" ht="16.5" outlineLevel="3">
      <c r="A69" s="7"/>
      <c r="B69" s="7"/>
      <c r="C69" s="10" t="s">
        <v>41</v>
      </c>
      <c r="D69" s="28"/>
      <c r="E69" s="10"/>
      <c r="F69" s="30">
        <f>SUM(F61:F67)</f>
        <v>98674017.58</v>
      </c>
      <c r="G69" s="7"/>
      <c r="H69" s="7"/>
    </row>
    <row r="70" spans="1:8" ht="16.5" outlineLevel="3">
      <c r="A70" s="7"/>
      <c r="B70" s="7"/>
      <c r="C70" s="10" t="s">
        <v>42</v>
      </c>
      <c r="D70" s="28"/>
      <c r="E70" s="10"/>
      <c r="F70" s="30">
        <v>0</v>
      </c>
      <c r="G70" s="7"/>
      <c r="H70" s="7"/>
    </row>
    <row r="71" spans="1:8" ht="16.5" outlineLevel="2">
      <c r="A71" s="7"/>
      <c r="B71" s="7"/>
      <c r="C71" s="10" t="s">
        <v>43</v>
      </c>
      <c r="D71" s="28"/>
      <c r="E71" s="10"/>
      <c r="F71" s="48">
        <f>+F69+F70</f>
        <v>98674017.58</v>
      </c>
      <c r="G71" s="7"/>
      <c r="H71" s="7"/>
    </row>
    <row r="72" spans="1:8" ht="16.5" outlineLevel="2">
      <c r="A72" s="7"/>
      <c r="B72" s="7"/>
      <c r="C72" s="10"/>
      <c r="D72" s="28"/>
      <c r="E72" s="10"/>
      <c r="F72" s="47"/>
      <c r="G72" s="7"/>
      <c r="H72" s="7"/>
    </row>
    <row r="73" spans="1:8" ht="16.5" outlineLevel="2">
      <c r="A73" s="7"/>
      <c r="B73" s="7"/>
      <c r="C73" s="10" t="s">
        <v>44</v>
      </c>
      <c r="D73" s="28"/>
      <c r="E73" s="10"/>
      <c r="F73" s="30"/>
      <c r="G73" s="7"/>
      <c r="H73" s="7"/>
    </row>
    <row r="74" spans="1:8" ht="16.5" outlineLevel="1">
      <c r="A74" s="7"/>
      <c r="B74" s="7"/>
      <c r="C74" s="14" t="s">
        <v>45</v>
      </c>
      <c r="D74" s="44"/>
      <c r="E74" s="14"/>
      <c r="F74" s="49">
        <v>-960246245.77</v>
      </c>
      <c r="G74" s="7"/>
      <c r="H74" s="7"/>
    </row>
    <row r="75" spans="1:8" ht="16.5" outlineLevel="1">
      <c r="A75" s="7"/>
      <c r="B75" s="7"/>
      <c r="C75" s="50" t="s">
        <v>46</v>
      </c>
      <c r="D75" s="44"/>
      <c r="E75" s="14"/>
      <c r="F75" s="51">
        <v>1323402266.09</v>
      </c>
      <c r="G75" s="7"/>
      <c r="H75" s="7"/>
    </row>
    <row r="76" spans="1:8" ht="16.5" outlineLevel="1">
      <c r="A76" s="7"/>
      <c r="B76" s="7"/>
      <c r="C76" s="50" t="s">
        <v>47</v>
      </c>
      <c r="D76" s="44"/>
      <c r="E76" s="14"/>
      <c r="F76" s="51">
        <v>247157301.72</v>
      </c>
      <c r="G76" s="7"/>
      <c r="H76" s="7"/>
    </row>
    <row r="77" spans="1:8" ht="16.5" outlineLevel="1">
      <c r="A77" s="7"/>
      <c r="B77" s="7"/>
      <c r="C77" s="10" t="s">
        <v>48</v>
      </c>
      <c r="D77" s="28"/>
      <c r="E77" s="10"/>
      <c r="F77" s="48">
        <f>SUM(F74:F76)</f>
        <v>610313322.04</v>
      </c>
      <c r="G77" s="7"/>
      <c r="H77" s="7"/>
    </row>
    <row r="78" spans="1:8" ht="17" thickBot="1">
      <c r="A78" s="7"/>
      <c r="B78" s="7"/>
      <c r="C78" s="10" t="s">
        <v>49</v>
      </c>
      <c r="D78" s="28"/>
      <c r="E78" s="10"/>
      <c r="F78" s="52">
        <f>+F71+F77</f>
        <v>708987339.62</v>
      </c>
      <c r="G78" s="7"/>
      <c r="H78" s="7"/>
    </row>
    <row r="79" spans="1:8" ht="17" thickTop="1">
      <c r="A79" s="7"/>
      <c r="B79" s="7"/>
      <c r="C79" s="10"/>
      <c r="D79" s="10"/>
      <c r="E79" s="10"/>
      <c r="F79" s="53"/>
      <c r="G79" s="7"/>
      <c r="H79" s="7"/>
    </row>
    <row r="80" spans="1:8" ht="16.5">
      <c r="A80" s="7"/>
      <c r="B80" s="7"/>
      <c r="C80" s="10"/>
      <c r="D80" s="10"/>
      <c r="E80" s="10"/>
      <c r="F80" s="53"/>
      <c r="G80" s="7"/>
      <c r="H80" s="7"/>
    </row>
    <row r="81" spans="1:8" ht="16.5">
      <c r="A81" s="7"/>
      <c r="B81" s="7"/>
      <c r="C81" s="10"/>
      <c r="D81" s="10"/>
      <c r="E81" s="10"/>
      <c r="F81" s="53"/>
      <c r="G81" s="7"/>
      <c r="H81" s="7"/>
    </row>
    <row r="82" spans="1:8" ht="16.5">
      <c r="A82" s="7"/>
      <c r="B82" s="7"/>
      <c r="C82" s="10"/>
      <c r="D82" s="10"/>
      <c r="E82" s="10"/>
      <c r="F82" s="47"/>
      <c r="G82" s="7"/>
      <c r="H82" s="7"/>
    </row>
    <row r="83" spans="1:8" ht="16.5">
      <c r="A83" s="7"/>
      <c r="B83" s="7"/>
      <c r="C83" s="10"/>
      <c r="D83" s="10"/>
      <c r="E83" s="10"/>
      <c r="F83" s="47"/>
      <c r="G83" s="7"/>
      <c r="H83" s="7"/>
    </row>
    <row r="84" spans="1:8" ht="16.5">
      <c r="A84" s="7"/>
      <c r="B84" s="7"/>
      <c r="C84" s="10"/>
      <c r="D84" s="10"/>
      <c r="E84" s="10"/>
      <c r="F84" s="47"/>
      <c r="G84" s="7"/>
      <c r="H84" s="7"/>
    </row>
    <row r="85" spans="1:8" ht="16.5">
      <c r="A85" s="7"/>
      <c r="B85" s="7"/>
      <c r="C85" s="10"/>
      <c r="D85" s="10"/>
      <c r="E85" s="10"/>
      <c r="F85" s="47"/>
      <c r="G85" s="7"/>
      <c r="H85" s="7"/>
    </row>
    <row r="86" spans="1:8" ht="16.5">
      <c r="A86" s="7"/>
      <c r="B86" s="7"/>
      <c r="C86" s="10"/>
      <c r="D86" s="10"/>
      <c r="E86" s="10"/>
      <c r="F86" s="47"/>
      <c r="G86" s="7"/>
      <c r="H86" s="7"/>
    </row>
    <row r="87" spans="1:8" ht="15.5">
      <c r="A87" s="7"/>
      <c r="B87" s="7"/>
      <c r="C87" s="1" t="s">
        <v>0</v>
      </c>
      <c r="D87" s="54" t="s">
        <v>7</v>
      </c>
      <c r="E87" s="55"/>
      <c r="F87" s="56" t="s">
        <v>8</v>
      </c>
      <c r="G87" s="7"/>
      <c r="H87" s="7"/>
    </row>
    <row r="88" spans="1:8" ht="15.5">
      <c r="A88" s="7"/>
      <c r="B88" s="7"/>
      <c r="C88" s="57" t="s">
        <v>9</v>
      </c>
      <c r="D88" s="58" t="s">
        <v>10</v>
      </c>
      <c r="E88" s="57"/>
      <c r="F88" s="58" t="s">
        <v>11</v>
      </c>
      <c r="G88" s="7"/>
      <c r="H88" s="7"/>
    </row>
    <row r="89" spans="1:8" ht="15.5">
      <c r="A89" s="7"/>
      <c r="B89" s="7"/>
      <c r="C89" s="59" t="s">
        <v>6</v>
      </c>
      <c r="D89" s="56" t="s">
        <v>12</v>
      </c>
      <c r="E89" s="55"/>
      <c r="F89" s="56" t="s">
        <v>5</v>
      </c>
      <c r="G89" s="7"/>
      <c r="H89" s="7"/>
    </row>
    <row r="90" spans="1:8" ht="16.5">
      <c r="A90" s="7"/>
      <c r="B90" s="7"/>
      <c r="C90" s="10"/>
      <c r="D90" s="10"/>
      <c r="E90" s="10"/>
      <c r="F90" s="47"/>
      <c r="G90" s="7"/>
      <c r="H90" s="7"/>
    </row>
    <row r="91" spans="1:8" ht="17">
      <c r="A91" s="6"/>
      <c r="B91" s="6"/>
      <c r="C91" s="2"/>
      <c r="D91" s="2"/>
      <c r="E91" s="2"/>
      <c r="F91" s="4"/>
      <c r="G91" s="6"/>
      <c r="H91" s="6"/>
    </row>
    <row r="92" spans="1:8" ht="17">
      <c r="A92" s="6"/>
      <c r="B92" s="6"/>
      <c r="C92" s="3"/>
      <c r="D92" s="2"/>
      <c r="E92" s="2"/>
      <c r="F92" s="5"/>
      <c r="G92" s="6"/>
      <c r="H92" s="6"/>
    </row>
    <row r="93" spans="1:8" ht="17">
      <c r="A93" s="6"/>
      <c r="B93" s="6"/>
      <c r="C93" s="3"/>
      <c r="D93" s="2"/>
      <c r="E93" s="2"/>
      <c r="F93" s="4"/>
      <c r="G93" s="6"/>
      <c r="H93" s="6"/>
    </row>
    <row r="94" spans="1:8" ht="17.5" thickBot="1">
      <c r="A94" s="6"/>
      <c r="B94" s="6"/>
      <c r="C94" s="6"/>
      <c r="D94" s="2"/>
      <c r="E94" s="2"/>
      <c r="F94" s="4"/>
      <c r="G94" s="6"/>
      <c r="H94" s="6"/>
    </row>
    <row r="95" spans="1:8" ht="27" thickBot="1">
      <c r="A95" s="6"/>
      <c r="B95" s="6"/>
      <c r="C95" s="2"/>
      <c r="D95" s="63" t="s">
        <v>2</v>
      </c>
      <c r="E95" s="62">
        <v>44228</v>
      </c>
      <c r="F95" s="64">
        <v>44197</v>
      </c>
      <c r="G95" s="63" t="s">
        <v>59</v>
      </c>
      <c r="H95" s="65" t="s">
        <v>60</v>
      </c>
    </row>
    <row r="96" spans="4:8" ht="28">
      <c r="D96" s="66" t="s">
        <v>61</v>
      </c>
      <c r="E96" s="71">
        <v>13971639.64</v>
      </c>
      <c r="F96" s="72">
        <v>16230119.12</v>
      </c>
      <c r="G96" s="73">
        <f>E96-F96</f>
        <v>-2258479.4799999986</v>
      </c>
      <c r="H96" s="82">
        <v>-0.14</v>
      </c>
    </row>
    <row r="97" spans="4:8" ht="28">
      <c r="D97" s="67" t="s">
        <v>62</v>
      </c>
      <c r="E97" s="74">
        <v>21722180</v>
      </c>
      <c r="F97" s="75">
        <v>23305580</v>
      </c>
      <c r="G97" s="76">
        <f aca="true" t="shared" si="0" ref="G97:G98">E97-F97</f>
        <v>-1583400</v>
      </c>
      <c r="H97" s="83">
        <v>-0.07</v>
      </c>
    </row>
    <row r="98" spans="4:8" ht="15">
      <c r="D98" s="68" t="s">
        <v>63</v>
      </c>
      <c r="E98" s="77">
        <v>11391000</v>
      </c>
      <c r="F98" s="78">
        <v>7819583.33</v>
      </c>
      <c r="G98" s="79">
        <f t="shared" si="0"/>
        <v>3571416.67</v>
      </c>
      <c r="H98" s="84">
        <v>0.46</v>
      </c>
    </row>
    <row r="99" spans="4:8" ht="15" thickBot="1">
      <c r="D99" s="69" t="s">
        <v>64</v>
      </c>
      <c r="E99" s="80">
        <f>SUM(E96:E98)</f>
        <v>47084819.64</v>
      </c>
      <c r="F99" s="80">
        <f>SUM(F96:F98)</f>
        <v>47355282.449999996</v>
      </c>
      <c r="G99" s="81"/>
      <c r="H99" s="70"/>
    </row>
    <row r="103" spans="4:5" ht="18.5">
      <c r="D103" s="85" t="s">
        <v>65</v>
      </c>
      <c r="E103" s="85" t="s">
        <v>66</v>
      </c>
    </row>
    <row r="104" spans="4:5" ht="28.5">
      <c r="D104" s="86" t="s">
        <v>67</v>
      </c>
      <c r="E104" s="87">
        <v>445725264.36</v>
      </c>
    </row>
    <row r="105" spans="4:5" ht="28.5">
      <c r="D105" s="86" t="s">
        <v>68</v>
      </c>
      <c r="E105" s="87">
        <v>610313322.04</v>
      </c>
    </row>
    <row r="106" spans="4:5" ht="15">
      <c r="D106" s="86" t="s">
        <v>69</v>
      </c>
      <c r="E106" s="87">
        <v>164588057.68</v>
      </c>
    </row>
    <row r="107" spans="4:5" ht="15">
      <c r="D107" s="86" t="s">
        <v>70</v>
      </c>
      <c r="E107" s="88">
        <v>0.3692</v>
      </c>
    </row>
  </sheetData>
  <sheetProtection algorithmName="SHA-512" hashValue="iuilHX/rntdxkMzpQV4dQ+Qpr8kzhGYgG2wy3+0rbuEDoLmaaLX2LIc0l1I5wVl52fgugKUHkOxJIuwfBOr0qg==" saltValue="tuTU/pMod7ei9hQMZ4FEqQ==" spinCount="100000" sheet="1" objects="1" scenarios="1"/>
  <mergeCells count="7">
    <mergeCell ref="C38:D38"/>
    <mergeCell ref="A8:H9"/>
    <mergeCell ref="A10:H10"/>
    <mergeCell ref="A11:H11"/>
    <mergeCell ref="A12:H12"/>
    <mergeCell ref="A13:H13"/>
    <mergeCell ref="C17:C19"/>
  </mergeCells>
  <printOptions/>
  <pageMargins left="0.7" right="0.7" top="0.75" bottom="0.75" header="0.3" footer="0.3"/>
  <pageSetup horizontalDpi="600" verticalDpi="6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Elízabeth Lizardo</dc:creator>
  <cp:keywords/>
  <dc:description/>
  <cp:lastModifiedBy>vgonzalez</cp:lastModifiedBy>
  <cp:lastPrinted>2021-03-04T17:39:26Z</cp:lastPrinted>
  <dcterms:created xsi:type="dcterms:W3CDTF">2015-06-05T18:19:34Z</dcterms:created>
  <dcterms:modified xsi:type="dcterms:W3CDTF">2021-12-16T21:03:04Z</dcterms:modified>
  <cp:category/>
  <cp:version/>
  <cp:contentType/>
  <cp:contentStatus/>
</cp:coreProperties>
</file>