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firstSheet="1" activeTab="1"/>
  </bookViews>
  <sheets>
    <sheet name="BALANCE GENERAL ABRIL 2018" sheetId="1" r:id="rId1"/>
    <sheet name="ACTIVOS NO CORRIENTE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<sst xmlns="http://schemas.openxmlformats.org/spreadsheetml/2006/main" count="203" uniqueCount="184">
  <si>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</si>
  <si>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</si>
  <si>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</si>
  <si>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</si>
  <si>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</si>
  <si>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</si>
  <si>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</si>
  <si>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</si>
  <si>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</si>
  <si>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</si>
  <si>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</si>
  <si>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</si>
  <si>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</si>
  <si>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</si>
  <si>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</si>
  <si>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</si>
  <si>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</si>
  <si>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</si>
  <si>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</si>
  <si>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</si>
  <si>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</si>
  <si>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</si>
  <si>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</si>
  <si>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</si>
  <si>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</si>
  <si>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</si>
  <si>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</si>
  <si>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</si>
  <si>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</si>
  <si>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</si>
  <si>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</si>
  <si>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</si>
  <si>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</si>
  <si>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</si>
  <si>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</si>
  <si>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</si>
  <si>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</si>
  <si>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</si>
  <si>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</si>
  <si>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</si>
  <si>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</si>
  <si>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</si>
  <si>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</si>
  <si>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</si>
  <si>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</si>
  <si>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</si>
  <si>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</si>
  <si>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</si>
  <si>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</si>
  <si>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</si>
  <si>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</si>
  <si>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</si>
  <si>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</si>
  <si>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</si>
  <si>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</si>
  <si>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Contadora</t>
  </si>
  <si>
    <t>Lic. Germania E. Rodríguez Sosa</t>
  </si>
  <si>
    <t>CUSTODIO</t>
  </si>
  <si>
    <t>MONTO</t>
  </si>
  <si>
    <t>UBICACION</t>
  </si>
  <si>
    <t>CARLOS FRANCISCO CORPORAN</t>
  </si>
  <si>
    <t>ANIRIS DEL CARMEN PAULINO</t>
  </si>
  <si>
    <r>
      <t xml:space="preserve">OFICINA REGIONAL NORTE </t>
    </r>
    <r>
      <rPr>
        <b/>
        <sz val="11"/>
        <color indexed="8"/>
        <rFont val="Calibri"/>
        <family val="2"/>
      </rPr>
      <t>(C.CHICA)</t>
    </r>
  </si>
  <si>
    <r>
      <t xml:space="preserve">COMERCIO INTERNO MIC </t>
    </r>
    <r>
      <rPr>
        <b/>
        <sz val="11"/>
        <color indexed="8"/>
        <rFont val="Calibri"/>
        <family val="2"/>
      </rPr>
      <t>(F. VIATICO)</t>
    </r>
  </si>
  <si>
    <t>KATHERINE SUERO VOLQUEZ</t>
  </si>
  <si>
    <r>
      <t xml:space="preserve">DPTO. DEPORTE MIC </t>
    </r>
    <r>
      <rPr>
        <b/>
        <sz val="11"/>
        <color indexed="8"/>
        <rFont val="Calibri"/>
        <family val="2"/>
      </rPr>
      <t>(CAJA CHICA)</t>
    </r>
  </si>
  <si>
    <t>YADIRA MONTERO RODRIGUEZ</t>
  </si>
  <si>
    <r>
      <t xml:space="preserve">COMERCIO INTERNO MIC </t>
    </r>
    <r>
      <rPr>
        <b/>
        <sz val="11"/>
        <color indexed="8"/>
        <rFont val="Calibri"/>
        <family val="2"/>
      </rPr>
      <t>(CAJA CHICA)</t>
    </r>
  </si>
  <si>
    <r>
      <t xml:space="preserve">REGION NORTE </t>
    </r>
    <r>
      <rPr>
        <b/>
        <sz val="11"/>
        <color indexed="8"/>
        <rFont val="Calibri"/>
        <family val="2"/>
      </rPr>
      <t>(F. VIATICO ) SANTIAGO</t>
    </r>
  </si>
  <si>
    <r>
      <t xml:space="preserve">DESPACHO SUPERIOR </t>
    </r>
    <r>
      <rPr>
        <b/>
        <sz val="11"/>
        <color indexed="8"/>
        <rFont val="Calibri"/>
        <family val="2"/>
      </rPr>
      <t>(CAJA CHICA)</t>
    </r>
  </si>
  <si>
    <r>
      <t xml:space="preserve">REGIONAL NORTE PUERTO PLATA </t>
    </r>
    <r>
      <rPr>
        <b/>
        <sz val="11"/>
        <color indexed="8"/>
        <rFont val="Calibri"/>
        <family val="2"/>
      </rPr>
      <t>(C. CHICA)</t>
    </r>
  </si>
  <si>
    <t>NORA DE LA PAZ</t>
  </si>
  <si>
    <r>
      <t xml:space="preserve">DPTO. TRANSPORTACION </t>
    </r>
    <r>
      <rPr>
        <b/>
        <sz val="11"/>
        <color indexed="8"/>
        <rFont val="Calibri"/>
        <family val="2"/>
      </rPr>
      <t>(CAJA CHICA)</t>
    </r>
  </si>
  <si>
    <t>SUGEY APONTE</t>
  </si>
  <si>
    <r>
      <t xml:space="preserve">ENERGIA NO CONVENCIONAL </t>
    </r>
    <r>
      <rPr>
        <b/>
        <sz val="11"/>
        <color indexed="8"/>
        <rFont val="Calibri"/>
        <family val="2"/>
      </rPr>
      <t>(CAJA CHICA)</t>
    </r>
  </si>
  <si>
    <t>MANUELA YOLAMIS RIVAS REYES</t>
  </si>
  <si>
    <r>
      <t>VICEMINISTERIO DESARROLLO IND</t>
    </r>
    <r>
      <rPr>
        <b/>
        <sz val="11"/>
        <color indexed="8"/>
        <rFont val="Calibri"/>
        <family val="2"/>
      </rPr>
      <t>(C. CH.)</t>
    </r>
  </si>
  <si>
    <t>CHAVELY ALT. VALDEZ SEVERINO</t>
  </si>
  <si>
    <r>
      <t xml:space="preserve">COMERCIO INTERNO TLC </t>
    </r>
    <r>
      <rPr>
        <b/>
        <sz val="11"/>
        <color indexed="8"/>
        <rFont val="Calibri"/>
        <family val="2"/>
      </rPr>
      <t>(CAJA CHICA)</t>
    </r>
  </si>
  <si>
    <t>IVELISSE PINALES</t>
  </si>
  <si>
    <r>
      <t xml:space="preserve">VICEMINISTRA COMERCIO EXTERIOR </t>
    </r>
    <r>
      <rPr>
        <b/>
        <sz val="11"/>
        <color indexed="8"/>
        <rFont val="Calibri"/>
        <family val="2"/>
      </rPr>
      <t>(C. CHICA)</t>
    </r>
  </si>
  <si>
    <t>VICEMINISTRO DE FOMENTO A LAS PYMES(C. CHICA)</t>
  </si>
  <si>
    <t>ZOILA MARIA DURAN HERNANDEZ</t>
  </si>
  <si>
    <r>
      <t>RECURSOS HUMANOS</t>
    </r>
    <r>
      <rPr>
        <b/>
        <sz val="11"/>
        <color indexed="8"/>
        <rFont val="Calibri"/>
        <family val="2"/>
      </rPr>
      <t xml:space="preserve"> (CAJA CHICA)</t>
    </r>
  </si>
  <si>
    <t>MICHAEL ANT. RAMOS MATOS</t>
  </si>
  <si>
    <r>
      <t xml:space="preserve">DIRECCION ADMINISTRATIVA </t>
    </r>
    <r>
      <rPr>
        <b/>
        <sz val="11"/>
        <color indexed="8"/>
        <rFont val="Calibri"/>
        <family val="2"/>
      </rPr>
      <t>(C. CHICA)</t>
    </r>
  </si>
  <si>
    <t>BIANCA RAMIREZ</t>
  </si>
  <si>
    <r>
      <t>PLAN REGULACION</t>
    </r>
    <r>
      <rPr>
        <b/>
        <sz val="11"/>
        <color indexed="8"/>
        <rFont val="Calibri"/>
        <family val="2"/>
      </rPr>
      <t xml:space="preserve"> (FONDO V. REG. ESTE)</t>
    </r>
  </si>
  <si>
    <t>GLORIA E. LORA</t>
  </si>
  <si>
    <r>
      <t xml:space="preserve">PLAN REGULACION </t>
    </r>
    <r>
      <rPr>
        <b/>
        <sz val="11"/>
        <color indexed="8"/>
        <rFont val="Calibri"/>
        <family val="2"/>
      </rPr>
      <t>(FONDO V. REG. NORTE)</t>
    </r>
  </si>
  <si>
    <t>KEILLY DE LA CRUZ</t>
  </si>
  <si>
    <r>
      <t xml:space="preserve">PLAN REGULACION </t>
    </r>
    <r>
      <rPr>
        <b/>
        <sz val="11"/>
        <color indexed="8"/>
        <rFont val="Calibri"/>
        <family val="2"/>
      </rPr>
      <t>(F.V.  STO. DGO. /SUR)</t>
    </r>
  </si>
  <si>
    <t>JACQUELINE DEL ROSARIO MELO</t>
  </si>
  <si>
    <r>
      <t>COMERCIO EXT. Y ADM. TRATADOS COM. INT.(DICOEX)</t>
    </r>
    <r>
      <rPr>
        <b/>
        <sz val="11"/>
        <color indexed="8"/>
        <rFont val="Calibri"/>
        <family val="2"/>
      </rPr>
      <t>(C.CH.)</t>
    </r>
  </si>
  <si>
    <t>RAYNELDA J. GARCIA  DEVAREZ</t>
  </si>
  <si>
    <r>
      <t xml:space="preserve">DIRECCION DE COMUNICACION </t>
    </r>
    <r>
      <rPr>
        <b/>
        <sz val="11"/>
        <color indexed="8"/>
        <rFont val="Calibri"/>
        <family val="2"/>
      </rPr>
      <t>(CAJA CHICA)</t>
    </r>
  </si>
  <si>
    <r>
      <t>ANAIS MILAGROS MEJIA SANTANA</t>
    </r>
    <r>
      <rPr>
        <b/>
        <sz val="11"/>
        <color indexed="8"/>
        <rFont val="Calibri"/>
        <family val="2"/>
      </rPr>
      <t xml:space="preserve"> </t>
    </r>
  </si>
  <si>
    <r>
      <t xml:space="preserve">CONSULTORIOS MEDICOS </t>
    </r>
    <r>
      <rPr>
        <b/>
        <sz val="11"/>
        <color indexed="8"/>
        <rFont val="Calibri"/>
        <family val="2"/>
      </rPr>
      <t>(CAJA CHICA TLC)</t>
    </r>
  </si>
  <si>
    <t xml:space="preserve">                                                                                 MINISTERIO DE INDUSTRIA Y COMERCIO Y MIPYMES</t>
  </si>
  <si>
    <t xml:space="preserve">                                                                                       RELACION DE FONDOS VIATICOS Y CAJA CHICA</t>
  </si>
  <si>
    <t>TELEFONO</t>
  </si>
  <si>
    <t>RESPONSABLES  FONDOS</t>
  </si>
  <si>
    <t>FECHA APERTURA</t>
  </si>
  <si>
    <t>NO. CHEQUE</t>
  </si>
  <si>
    <t>F.VIATICO</t>
  </si>
  <si>
    <t>F. CHICA</t>
  </si>
  <si>
    <r>
      <rPr>
        <sz val="10"/>
        <rFont val="Arial"/>
        <family val="0"/>
      </rPr>
      <t>DIRECCION FINANCIERA</t>
    </r>
    <r>
      <rPr>
        <sz val="10"/>
        <rFont val="Arial"/>
        <family val="0"/>
      </rPr>
      <t xml:space="preserve"> (CAJA CHICA)</t>
    </r>
  </si>
  <si>
    <t>EXT.6051</t>
  </si>
  <si>
    <t>FAUSTO MARTINEZ</t>
  </si>
  <si>
    <t>GLETHON TAVERAS (CERRADO)</t>
  </si>
  <si>
    <r>
      <t xml:space="preserve">VARIOS DPTO. </t>
    </r>
    <r>
      <rPr>
        <b/>
        <sz val="11"/>
        <color indexed="8"/>
        <rFont val="Calibri"/>
        <family val="2"/>
      </rPr>
      <t>(FONDO VIATICO)</t>
    </r>
  </si>
  <si>
    <t>EXT.6299</t>
  </si>
  <si>
    <t>809-724-4823/809-724-6452</t>
  </si>
  <si>
    <t>AIDE MARIA FADUL</t>
  </si>
  <si>
    <t>VIANELA OGANDO (CERRADO)</t>
  </si>
  <si>
    <t>EXT.6289/809-390-0321</t>
  </si>
  <si>
    <t>LISA MARCANO</t>
  </si>
  <si>
    <t>EXT.6164</t>
  </si>
  <si>
    <t>CAYETANO RODRIGUEZ</t>
  </si>
  <si>
    <t>EXT. 6384</t>
  </si>
  <si>
    <t>JOSE ALB. ENCARNACION ROJAS (CERRADO)</t>
  </si>
  <si>
    <t>JHERKI SEVERINO LOPEZ</t>
  </si>
  <si>
    <t>809-567-7192 EXT 1053</t>
  </si>
  <si>
    <t>HEPZY ZORRILLA</t>
  </si>
  <si>
    <t>DILIA ALTAGRACIA REYNOSO(INVESTIGACION)</t>
  </si>
  <si>
    <t>829-780-5782/809-586-9337</t>
  </si>
  <si>
    <t>EXT.6295</t>
  </si>
  <si>
    <t>MATIAS FELIZ ANGOMAS</t>
  </si>
  <si>
    <t>EXT.6248</t>
  </si>
  <si>
    <t>SALVADOR RIVAS</t>
  </si>
  <si>
    <t>809-567-7192 EXT 1071</t>
  </si>
  <si>
    <t>JUAN TOMAS MONEGRO</t>
  </si>
  <si>
    <r>
      <t>REGIONAL ROMANA</t>
    </r>
    <r>
      <rPr>
        <b/>
        <sz val="11"/>
        <color indexed="8"/>
        <rFont val="Calibri"/>
        <family val="2"/>
      </rPr>
      <t xml:space="preserve"> (CAJA CHICA)</t>
    </r>
  </si>
  <si>
    <t>809-550-8129/809-550-1718</t>
  </si>
  <si>
    <t>FERNANDO CEBALLOS</t>
  </si>
  <si>
    <t>MERCEDES INOA</t>
  </si>
  <si>
    <t>809-567-7192/1002</t>
  </si>
  <si>
    <t>ALBERTI CANELA</t>
  </si>
  <si>
    <t>NATIVIDAD JOSEFA TAVERAS B.( CERRADO)</t>
  </si>
  <si>
    <r>
      <t xml:space="preserve">REGION ZONA NOROESTE DAJABON </t>
    </r>
    <r>
      <rPr>
        <b/>
        <sz val="11"/>
        <color indexed="8"/>
        <rFont val="Calibri"/>
        <family val="2"/>
      </rPr>
      <t>(C.CHICA)</t>
    </r>
  </si>
  <si>
    <t>829-840-3249/809-390-5025</t>
  </si>
  <si>
    <t>CERRADA</t>
  </si>
  <si>
    <t>809-567-7192 EXT 1012</t>
  </si>
  <si>
    <t>YAHAIRA SOSA</t>
  </si>
  <si>
    <t>YRMA ONELIA GUERRERO ORTIZ</t>
  </si>
  <si>
    <t>809-567-7192 EXT 1041</t>
  </si>
  <si>
    <t>IGNACIO MENDEZ FERNANDEZ</t>
  </si>
  <si>
    <t>EXT. 6350</t>
  </si>
  <si>
    <t>MABEL UREÑA</t>
  </si>
  <si>
    <t>EXT. 6161</t>
  </si>
  <si>
    <t>NELSON FELIPE VALDEZ</t>
  </si>
  <si>
    <t>EXT. 6340</t>
  </si>
  <si>
    <t>NADIM RIVAS CURY</t>
  </si>
  <si>
    <t>EXT. 6058</t>
  </si>
  <si>
    <t>EXT. 6344</t>
  </si>
  <si>
    <t>ANA LUISA LOPEZ DIAZ</t>
  </si>
  <si>
    <r>
      <rPr>
        <sz val="10"/>
        <rFont val="Arial"/>
        <family val="0"/>
      </rPr>
      <t>PLAN REGULACION</t>
    </r>
    <r>
      <rPr>
        <sz val="10"/>
        <rFont val="Arial"/>
        <family val="0"/>
      </rPr>
      <t>(CAJA CHICA DIRECTOR)</t>
    </r>
  </si>
  <si>
    <t>EXT. 6346</t>
  </si>
  <si>
    <t>809-567-7192 / ext. 1022</t>
  </si>
  <si>
    <t>ADAMILKA TAVARES</t>
  </si>
  <si>
    <t>809-567-7192/EXT.1054</t>
  </si>
  <si>
    <t>JESUS MANUEL JIMENEZ</t>
  </si>
  <si>
    <t>ANABEL MICHELL ORTIZ CHAVEZ</t>
  </si>
  <si>
    <r>
      <t xml:space="preserve">CONSULTORIA JURIDICA </t>
    </r>
    <r>
      <rPr>
        <b/>
        <sz val="11"/>
        <color indexed="8"/>
        <rFont val="Calibri"/>
        <family val="2"/>
      </rPr>
      <t>(HUACAL 7 MO. PISO)</t>
    </r>
  </si>
  <si>
    <t>JOSE JOAQUIN REYES TRINIDAD</t>
  </si>
  <si>
    <t>809-567-7192/</t>
  </si>
  <si>
    <t>DRA. JOHANNA DIAZ</t>
  </si>
  <si>
    <t>ERIKA MERCADO DE OLEO</t>
  </si>
  <si>
    <r>
      <t xml:space="preserve">UNIDAD DE INSPECCION Y FISCALIZACION UFI </t>
    </r>
    <r>
      <rPr>
        <b/>
        <sz val="11"/>
        <color indexed="8"/>
        <rFont val="Calibri"/>
        <family val="2"/>
      </rPr>
      <t>(C. CHICA)</t>
    </r>
  </si>
  <si>
    <t>FERNANDO SANCHEZ QUEZADA</t>
  </si>
  <si>
    <t>FLOR TAVERAS</t>
  </si>
  <si>
    <r>
      <t xml:space="preserve">CONTROL INTERNO </t>
    </r>
    <r>
      <rPr>
        <b/>
        <sz val="11"/>
        <color indexed="8"/>
        <rFont val="Calibri"/>
        <family val="2"/>
      </rPr>
      <t>(HUACAL 4 TO. PISO)CAJA CHICA</t>
    </r>
  </si>
  <si>
    <t>PAMELA GERMAN</t>
  </si>
  <si>
    <t xml:space="preserve">JULISSA IVETTE BRITO FELIZ </t>
  </si>
  <si>
    <r>
      <t xml:space="preserve">DIRECCION DE HIDROCARBUROS </t>
    </r>
    <r>
      <rPr>
        <b/>
        <sz val="11"/>
        <color indexed="8"/>
        <rFont val="Calibri"/>
        <family val="2"/>
      </rPr>
      <t>(HUACAL 7 MO. PISO)C.CH.</t>
    </r>
  </si>
  <si>
    <t>CARLOS DUVAL DIAZ</t>
  </si>
  <si>
    <t>YULY ROSABEL MIGUELINA DIAZ HICIANO</t>
  </si>
  <si>
    <r>
      <t xml:space="preserve">PROGRAMA DE LA UNION EUROPEA </t>
    </r>
    <r>
      <rPr>
        <b/>
        <sz val="11"/>
        <color indexed="8"/>
        <rFont val="Calibri"/>
        <family val="2"/>
      </rPr>
      <t>CAJA CHICA (PISO 7)</t>
    </r>
  </si>
  <si>
    <t>JUAN N. MENDEZ. W.</t>
  </si>
  <si>
    <t>Lic. Naomy Pérez Báez</t>
  </si>
  <si>
    <t>Auxiliar Administrativa</t>
  </si>
  <si>
    <t xml:space="preserve">                                                                                   AL 28 DE FEBRERO DEL  2018</t>
  </si>
  <si>
    <t>Del 01 De Enero al 30 de Abril Del 2018</t>
  </si>
  <si>
    <t>Del 01 de Enero al 30 de Abril del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</si>
</sst>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0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C00000"/>
      <name val="Calibri"/>
      <family val="2"/>
    </font>
    <font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70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left" wrapText="1"/>
    </xf>
    <xf numFmtId="0" fontId="71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4" fontId="74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right"/>
    </xf>
    <xf numFmtId="165" fontId="75" fillId="0" borderId="11" xfId="42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5" fontId="77" fillId="0" borderId="0" xfId="42" applyFont="1" applyFill="1" applyBorder="1" applyAlignment="1">
      <alignment horizontal="right" vertical="top"/>
    </xf>
    <xf numFmtId="4" fontId="77" fillId="0" borderId="0" xfId="0" applyNumberFormat="1" applyFont="1" applyFill="1" applyBorder="1" applyAlignment="1">
      <alignment horizontal="left" vertical="top"/>
    </xf>
    <xf numFmtId="165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5" fontId="77" fillId="0" borderId="0" xfId="42" applyFont="1" applyFill="1" applyBorder="1" applyAlignment="1">
      <alignment horizontal="right" vertical="top"/>
    </xf>
    <xf numFmtId="0" fontId="77" fillId="0" borderId="0" xfId="0" applyFont="1" applyFill="1" applyBorder="1" applyAlignment="1">
      <alignment horizontal="left" vertical="top"/>
    </xf>
    <xf numFmtId="165" fontId="77" fillId="0" borderId="0" xfId="42" applyFont="1" applyFill="1" applyBorder="1" applyAlignment="1">
      <alignment horizontal="right" vertical="center"/>
    </xf>
    <xf numFmtId="4" fontId="77" fillId="0" borderId="0" xfId="0" applyNumberFormat="1" applyFont="1" applyFill="1" applyBorder="1" applyAlignment="1">
      <alignment horizontal="left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left" wrapText="1"/>
    </xf>
    <xf numFmtId="165" fontId="71" fillId="0" borderId="0" xfId="42" applyFont="1" applyBorder="1" applyAlignment="1">
      <alignment horizontal="left" wrapText="1"/>
    </xf>
    <xf numFmtId="165" fontId="78" fillId="0" borderId="0" xfId="42" applyFont="1" applyBorder="1" applyAlignment="1">
      <alignment horizontal="left" wrapText="1"/>
    </xf>
    <xf numFmtId="0" fontId="7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33" borderId="0" xfId="0" applyFont="1" applyFill="1" applyBorder="1" applyAlignment="1" quotePrefix="1">
      <alignment horizontal="center"/>
    </xf>
    <xf numFmtId="165" fontId="10" fillId="0" borderId="10" xfId="42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left"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4" fontId="68" fillId="0" borderId="13" xfId="0" applyNumberFormat="1" applyFont="1" applyBorder="1" applyAlignment="1">
      <alignment/>
    </xf>
    <xf numFmtId="0" fontId="79" fillId="0" borderId="13" xfId="0" applyFont="1" applyBorder="1" applyAlignment="1">
      <alignment horizontal="left"/>
    </xf>
    <xf numFmtId="0" fontId="80" fillId="0" borderId="13" xfId="0" applyFont="1" applyBorder="1" applyAlignment="1">
      <alignment/>
    </xf>
    <xf numFmtId="14" fontId="52" fillId="0" borderId="13" xfId="0" applyNumberFormat="1" applyFont="1" applyBorder="1" applyAlignment="1">
      <alignment horizontal="center" vertical="center"/>
    </xf>
    <xf numFmtId="0" fontId="81" fillId="0" borderId="13" xfId="0" applyFont="1" applyBorder="1" applyAlignment="1">
      <alignment/>
    </xf>
    <xf numFmtId="0" fontId="68" fillId="0" borderId="13" xfId="0" applyFont="1" applyBorder="1" applyAlignment="1">
      <alignment/>
    </xf>
    <xf numFmtId="0" fontId="52" fillId="0" borderId="13" xfId="0" applyFont="1" applyBorder="1" applyAlignment="1">
      <alignment horizontal="left"/>
    </xf>
    <xf numFmtId="0" fontId="79" fillId="0" borderId="13" xfId="0" applyFont="1" applyBorder="1" applyAlignment="1">
      <alignment/>
    </xf>
    <xf numFmtId="0" fontId="80" fillId="0" borderId="13" xfId="0" applyFont="1" applyFill="1" applyBorder="1" applyAlignment="1">
      <alignment/>
    </xf>
    <xf numFmtId="4" fontId="32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1" fillId="34" borderId="13" xfId="0" applyFont="1" applyFill="1" applyBorder="1" applyAlignment="1">
      <alignment/>
    </xf>
    <xf numFmtId="0" fontId="68" fillId="34" borderId="13" xfId="0" applyFont="1" applyFill="1" applyBorder="1" applyAlignment="1">
      <alignment/>
    </xf>
    <xf numFmtId="4" fontId="32" fillId="34" borderId="13" xfId="0" applyNumberFormat="1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82" fillId="34" borderId="13" xfId="53" applyFont="1" applyFill="1" applyBorder="1" applyAlignment="1" applyProtection="1">
      <alignment horizontal="left"/>
      <protection/>
    </xf>
    <xf numFmtId="0" fontId="80" fillId="34" borderId="13" xfId="0" applyFont="1" applyFill="1" applyBorder="1" applyAlignment="1">
      <alignment/>
    </xf>
    <xf numFmtId="14" fontId="52" fillId="34" borderId="13" xfId="0" applyNumberFormat="1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4" fontId="81" fillId="34" borderId="13" xfId="0" applyNumberFormat="1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69" fillId="34" borderId="13" xfId="0" applyFont="1" applyFill="1" applyBorder="1" applyAlignment="1">
      <alignment/>
    </xf>
    <xf numFmtId="0" fontId="52" fillId="0" borderId="13" xfId="0" applyFont="1" applyBorder="1" applyAlignment="1">
      <alignment vertical="center"/>
    </xf>
    <xf numFmtId="0" fontId="79" fillId="0" borderId="13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3" xfId="0" applyFont="1" applyBorder="1" applyAlignment="1">
      <alignment horizontal="left"/>
    </xf>
    <xf numFmtId="0" fontId="83" fillId="0" borderId="13" xfId="0" applyFont="1" applyBorder="1" applyAlignment="1">
      <alignment/>
    </xf>
    <xf numFmtId="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5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top"/>
    </xf>
    <xf numFmtId="0" fontId="6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2</xdr:row>
      <xdr:rowOff>114300</xdr:rowOff>
    </xdr:from>
    <xdr:to>
      <xdr:col>5</xdr:col>
      <xdr:colOff>190500</xdr:colOff>
      <xdr:row>8</xdr:row>
      <xdr:rowOff>161925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304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82978057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</cols>
  <sheetData>
    <row r="3" spans="2:5" ht="18.75">
      <c r="B3" s="121"/>
      <c r="C3" s="121"/>
      <c r="D3" s="121"/>
      <c r="E3" s="121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124" t="s">
        <v>7</v>
      </c>
      <c r="C7" s="124"/>
      <c r="D7" s="124"/>
      <c r="E7" s="124"/>
      <c r="F7" s="124"/>
    </row>
    <row r="8" spans="2:6" ht="18">
      <c r="B8" s="125" t="s">
        <v>182</v>
      </c>
      <c r="C8" s="125"/>
      <c r="D8" s="125"/>
      <c r="E8" s="125"/>
      <c r="F8" s="125"/>
    </row>
    <row r="9" spans="2:6" ht="12.75">
      <c r="B9" s="126" t="s">
        <v>30</v>
      </c>
      <c r="C9" s="126"/>
      <c r="D9" s="126"/>
      <c r="E9" s="126"/>
      <c r="F9" s="126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122" t="s">
        <v>8</v>
      </c>
      <c r="C12" s="36"/>
      <c r="D12" s="36"/>
      <c r="E12" s="8"/>
    </row>
    <row r="13" spans="2:6" ht="20.25">
      <c r="B13" s="122"/>
      <c r="C13" s="36"/>
      <c r="D13" s="36"/>
      <c r="E13" s="8"/>
      <c r="F13" s="76"/>
    </row>
    <row r="14" spans="2:5" ht="16.5">
      <c r="B14" s="122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76160237.84</v>
      </c>
    </row>
    <row r="17" spans="2:5" ht="16.5">
      <c r="B17" s="10" t="s">
        <v>25</v>
      </c>
      <c r="C17" s="29"/>
      <c r="D17" s="25">
        <v>1375000</v>
      </c>
      <c r="E17" s="11"/>
    </row>
    <row r="18" spans="2:5" ht="16.5">
      <c r="B18" s="10" t="s">
        <v>28</v>
      </c>
      <c r="C18" s="77"/>
      <c r="D18" s="25">
        <v>66805672.97</v>
      </c>
      <c r="E18" s="11"/>
    </row>
    <row r="19" spans="2:5" ht="16.5">
      <c r="B19" s="10" t="s">
        <v>29</v>
      </c>
      <c r="C19" s="30"/>
      <c r="D19" s="78">
        <v>7979564.87</v>
      </c>
      <c r="E19" s="11"/>
    </row>
    <row r="20" spans="2:5" ht="16.5">
      <c r="B20" s="10" t="s">
        <v>10</v>
      </c>
      <c r="C20" s="30"/>
      <c r="D20" s="10"/>
      <c r="E20" s="45">
        <v>10756818.59</v>
      </c>
    </row>
    <row r="21" spans="2:5" ht="16.5">
      <c r="B21" s="36" t="s">
        <v>11</v>
      </c>
      <c r="C21" s="28"/>
      <c r="D21" s="36"/>
      <c r="E21" s="13">
        <f>SUM(E16:E20)</f>
        <v>86917056.43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123" t="s">
        <v>31</v>
      </c>
      <c r="C26" s="123"/>
      <c r="D26" s="25">
        <v>62886253.53</v>
      </c>
      <c r="E26" s="24"/>
    </row>
    <row r="27" spans="2:5" ht="16.5">
      <c r="B27" s="37" t="s">
        <v>32</v>
      </c>
      <c r="C27" s="38"/>
      <c r="D27" s="26">
        <v>-45504397.91</v>
      </c>
      <c r="E27" s="23">
        <f>SUM(D26:D27)</f>
        <v>17381855.620000005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-55738370.1</v>
      </c>
      <c r="E30" s="23">
        <f>SUM(D29:D30)</f>
        <v>27357448.9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4725330.78</v>
      </c>
      <c r="E32" s="23"/>
    </row>
    <row r="33" spans="2:5" ht="16.5">
      <c r="B33" s="37" t="s">
        <v>32</v>
      </c>
      <c r="C33" s="38"/>
      <c r="D33" s="26">
        <v>-2255655.03</v>
      </c>
      <c r="E33" s="23">
        <f>SUM(D32:D33)</f>
        <v>2469675.7500000005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</f>
        <v>93208980.27000001</v>
      </c>
    </row>
    <row r="42" spans="2:5" ht="17.25" thickBot="1">
      <c r="B42" s="36" t="s">
        <v>14</v>
      </c>
      <c r="C42" s="28"/>
      <c r="D42" s="36"/>
      <c r="E42" s="16">
        <f>+E21+E41</f>
        <v>180126036.70000002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73211272.14</v>
      </c>
    </row>
    <row r="48" spans="2:5" ht="16.5">
      <c r="B48" s="36" t="s">
        <v>17</v>
      </c>
      <c r="C48" s="28"/>
      <c r="D48" s="36"/>
      <c r="E48" s="14">
        <f>SUM(E47:E47)</f>
        <v>73211272.14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73211272.14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106914764.56000002</v>
      </c>
    </row>
    <row r="54" spans="2:5" ht="16.5">
      <c r="B54" s="36" t="s">
        <v>21</v>
      </c>
      <c r="C54" s="28"/>
      <c r="D54" s="36"/>
      <c r="E54" s="20">
        <f>SUM(E53:E53)</f>
        <v>106914764.56000002</v>
      </c>
    </row>
    <row r="55" spans="2:5" ht="17.25" thickBot="1">
      <c r="B55" s="36" t="s">
        <v>22</v>
      </c>
      <c r="C55" s="28"/>
      <c r="D55" s="36"/>
      <c r="E55" s="21">
        <f>+E50+E54</f>
        <v>180126036.70000002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10"/>
      <c r="C66" s="36"/>
      <c r="D66" s="36"/>
      <c r="E66" s="22"/>
    </row>
    <row r="67" spans="2:5" ht="16.5">
      <c r="B67" s="10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tabSelected="1" zoomScalePageLayoutView="0" workbookViewId="0" topLeftCell="A1">
      <selection activeCell="H30" sqref="H30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127"/>
      <c r="C7" s="127"/>
      <c r="D7" s="127"/>
      <c r="E7" s="127"/>
      <c r="F7" s="127"/>
      <c r="G7" s="127"/>
      <c r="H7" s="127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129" t="s">
        <v>41</v>
      </c>
      <c r="B10" s="129"/>
      <c r="C10" s="129"/>
      <c r="D10" s="129"/>
      <c r="E10" s="129"/>
      <c r="F10" s="129"/>
      <c r="G10" s="129"/>
      <c r="H10" s="129"/>
    </row>
    <row r="11" spans="1:8" ht="18">
      <c r="A11" s="125" t="s">
        <v>183</v>
      </c>
      <c r="B11" s="125"/>
      <c r="C11" s="125"/>
      <c r="D11" s="125"/>
      <c r="E11" s="125"/>
      <c r="F11" s="125"/>
      <c r="G11" s="125"/>
      <c r="H11" s="125"/>
    </row>
    <row r="12" spans="2:8" ht="12.75">
      <c r="B12" s="48"/>
      <c r="C12" s="46"/>
      <c r="D12" s="46"/>
      <c r="E12" s="46"/>
      <c r="F12" s="46"/>
      <c r="G12" s="46"/>
      <c r="H12" s="49"/>
    </row>
    <row r="13" spans="2:8" ht="24.75" customHeight="1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61" t="s">
        <v>50</v>
      </c>
      <c r="E15" s="62"/>
      <c r="F15" s="61" t="s">
        <v>51</v>
      </c>
      <c r="G15" s="62"/>
      <c r="H15" s="61" t="s">
        <v>50</v>
      </c>
    </row>
    <row r="16" spans="2:8" ht="24.75" customHeight="1">
      <c r="B16" s="50"/>
      <c r="C16" s="46"/>
      <c r="D16" s="61" t="s">
        <v>52</v>
      </c>
      <c r="E16" s="62"/>
      <c r="F16" s="61" t="s">
        <v>53</v>
      </c>
      <c r="G16" s="62"/>
      <c r="H16" s="61" t="s">
        <v>54</v>
      </c>
    </row>
    <row r="17" spans="2:8" ht="24.75" customHeight="1">
      <c r="B17" s="51"/>
      <c r="C17" s="46"/>
      <c r="D17" s="46"/>
      <c r="E17" s="46"/>
      <c r="F17" s="46"/>
      <c r="G17" s="46"/>
      <c r="H17" s="46"/>
    </row>
    <row r="18" spans="2:8" ht="24.75" customHeight="1">
      <c r="B18" s="128" t="s">
        <v>31</v>
      </c>
      <c r="C18" s="128"/>
      <c r="D18" s="63">
        <v>62886253.53</v>
      </c>
      <c r="E18" s="60"/>
      <c r="F18" s="63">
        <v>45504397.91</v>
      </c>
      <c r="G18" s="60"/>
      <c r="H18" s="63">
        <f>D18-F18</f>
        <v>17381855.620000005</v>
      </c>
    </row>
    <row r="19" spans="2:8" ht="24.75" customHeight="1">
      <c r="B19" s="64"/>
      <c r="C19" s="60"/>
      <c r="D19" s="63"/>
      <c r="E19" s="60"/>
      <c r="F19" s="65"/>
      <c r="G19" s="60"/>
      <c r="H19" s="65"/>
    </row>
    <row r="20" spans="2:8" ht="24.75" customHeight="1">
      <c r="B20" s="64" t="s">
        <v>33</v>
      </c>
      <c r="C20" s="60"/>
      <c r="D20" s="63">
        <v>83095819</v>
      </c>
      <c r="E20" s="60"/>
      <c r="F20" s="63">
        <v>55738370.1</v>
      </c>
      <c r="G20" s="60"/>
      <c r="H20" s="63">
        <f>D20-F20</f>
        <v>27357448.9</v>
      </c>
    </row>
    <row r="21" spans="2:8" ht="24.75" customHeight="1">
      <c r="B21" s="64"/>
      <c r="C21" s="60"/>
      <c r="D21" s="65"/>
      <c r="E21" s="60"/>
      <c r="F21" s="65"/>
      <c r="G21" s="60"/>
      <c r="H21" s="65"/>
    </row>
    <row r="22" spans="2:8" ht="24.75" customHeight="1">
      <c r="B22" s="66" t="s">
        <v>34</v>
      </c>
      <c r="C22" s="60"/>
      <c r="D22" s="67">
        <v>4725330.78</v>
      </c>
      <c r="E22" s="68"/>
      <c r="F22" s="67">
        <v>2255655.03</v>
      </c>
      <c r="G22" s="68"/>
      <c r="H22" s="67">
        <f>D22-F22</f>
        <v>2469675.7500000005</v>
      </c>
    </row>
    <row r="23" spans="2:8" ht="24.75" customHeight="1">
      <c r="B23" s="64"/>
      <c r="C23" s="60"/>
      <c r="D23" s="67"/>
      <c r="E23" s="68"/>
      <c r="F23" s="67"/>
      <c r="G23" s="68"/>
      <c r="H23" s="67"/>
    </row>
    <row r="24" spans="2:8" ht="24.75" customHeight="1">
      <c r="B24" s="66" t="s">
        <v>35</v>
      </c>
      <c r="C24" s="60"/>
      <c r="D24" s="69">
        <v>46000000</v>
      </c>
      <c r="E24" s="70"/>
      <c r="F24" s="69">
        <v>0</v>
      </c>
      <c r="G24" s="70"/>
      <c r="H24" s="69">
        <v>46000000</v>
      </c>
    </row>
    <row r="25" spans="2:8" ht="24.75" customHeight="1">
      <c r="B25" s="71" t="s">
        <v>36</v>
      </c>
      <c r="C25" s="72"/>
      <c r="D25" s="73"/>
      <c r="E25" s="68"/>
      <c r="F25" s="68"/>
      <c r="G25" s="68"/>
      <c r="H25" s="68"/>
    </row>
    <row r="26" spans="2:8" ht="24.75" customHeight="1">
      <c r="B26" s="72" t="s">
        <v>37</v>
      </c>
      <c r="C26" s="74">
        <v>27500000</v>
      </c>
      <c r="D26" s="60"/>
      <c r="E26" s="68"/>
      <c r="F26" s="68"/>
      <c r="G26" s="68"/>
      <c r="H26" s="68"/>
    </row>
    <row r="27" spans="2:8" ht="24.75" customHeight="1">
      <c r="B27" s="75" t="s">
        <v>38</v>
      </c>
      <c r="C27" s="74">
        <v>18500000</v>
      </c>
      <c r="D27" s="60"/>
      <c r="E27" s="68"/>
      <c r="F27" s="68"/>
      <c r="G27" s="68"/>
      <c r="H27" s="68"/>
    </row>
    <row r="28" spans="2:8" ht="24.75" customHeight="1">
      <c r="B28" s="46"/>
      <c r="C28" s="46"/>
      <c r="D28" s="53"/>
      <c r="E28" s="54"/>
      <c r="F28" s="53"/>
      <c r="G28" s="54"/>
      <c r="H28" s="53"/>
    </row>
    <row r="29" spans="2:8" ht="24.75" customHeight="1" thickBot="1">
      <c r="B29" s="46"/>
      <c r="C29" s="55" t="s">
        <v>42</v>
      </c>
      <c r="D29" s="56">
        <f>SUM(D18:D28)</f>
        <v>196707403.31</v>
      </c>
      <c r="E29" s="57"/>
      <c r="F29" s="56">
        <f>SUM(F18:F28)-0.01</f>
        <v>103498423.02999999</v>
      </c>
      <c r="G29" s="57"/>
      <c r="H29" s="56">
        <f>SUM(H18:H28)</f>
        <v>93208980.27000001</v>
      </c>
    </row>
    <row r="30" spans="2:8" ht="24.75" customHeight="1" thickTop="1">
      <c r="B30" s="46"/>
      <c r="C30" s="46"/>
      <c r="D30" s="52"/>
      <c r="E30" s="52"/>
      <c r="F30" s="52"/>
      <c r="G30" s="52"/>
      <c r="H30" s="52"/>
    </row>
    <row r="31" spans="2:8" ht="24.75" customHeight="1">
      <c r="B31" s="46"/>
      <c r="C31" s="46"/>
      <c r="D31" s="46"/>
      <c r="E31" s="46"/>
      <c r="F31" s="46"/>
      <c r="G31" s="46"/>
      <c r="H31" s="46"/>
    </row>
    <row r="32" spans="2:8" ht="12.75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58"/>
      <c r="C35" s="46"/>
      <c r="D35" s="46"/>
      <c r="E35" s="46"/>
      <c r="F35" s="46"/>
      <c r="G35" s="46"/>
      <c r="H35" s="46"/>
    </row>
    <row r="36" spans="2:8" ht="12.75">
      <c r="B36" s="58" t="s">
        <v>43</v>
      </c>
      <c r="C36" s="46"/>
      <c r="D36" s="58" t="s">
        <v>44</v>
      </c>
      <c r="E36" s="46"/>
      <c r="F36" s="58"/>
      <c r="G36" s="46"/>
      <c r="H36" s="58" t="s">
        <v>45</v>
      </c>
    </row>
    <row r="37" spans="2:8" ht="12.75">
      <c r="B37" s="58" t="s">
        <v>56</v>
      </c>
      <c r="C37" s="46"/>
      <c r="D37" s="58" t="s">
        <v>46</v>
      </c>
      <c r="E37" s="46"/>
      <c r="F37" s="58"/>
      <c r="G37" s="46"/>
      <c r="H37" s="58" t="s">
        <v>47</v>
      </c>
    </row>
    <row r="38" spans="2:8" ht="12.75">
      <c r="B38" s="59" t="s">
        <v>55</v>
      </c>
      <c r="C38" s="46"/>
      <c r="D38" s="59" t="s">
        <v>48</v>
      </c>
      <c r="E38" s="46"/>
      <c r="F38" s="46"/>
      <c r="G38" s="46"/>
      <c r="H38" s="59" t="s">
        <v>49</v>
      </c>
    </row>
    <row r="39" spans="2:8" ht="12.75">
      <c r="B39" s="46"/>
      <c r="C39" s="46"/>
      <c r="D39" s="46"/>
      <c r="E39" s="46"/>
      <c r="F39" s="46"/>
      <c r="G39" s="46"/>
      <c r="H39" s="46"/>
    </row>
  </sheetData>
  <sheetProtection/>
  <mergeCells count="4">
    <mergeCell ref="B7:H7"/>
    <mergeCell ref="B18:C18"/>
    <mergeCell ref="A10:H10"/>
    <mergeCell ref="A11:H11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1">
      <selection activeCell="C38" sqref="C38"/>
    </sheetView>
  </sheetViews>
  <sheetFormatPr defaultColWidth="11.421875" defaultRowHeight="12.75"/>
  <cols>
    <col min="1" max="1" width="49.00390625" style="0" customWidth="1"/>
    <col min="2" max="2" width="19.7109375" style="0" customWidth="1"/>
    <col min="3" max="3" width="20.00390625" style="0" customWidth="1"/>
    <col min="4" max="4" width="38.28125" style="0" customWidth="1"/>
    <col min="5" max="5" width="22.7109375" style="0" customWidth="1"/>
    <col min="6" max="6" width="19.140625" style="0" customWidth="1"/>
  </cols>
  <sheetData>
    <row r="1" spans="1:8" ht="15">
      <c r="A1" s="130" t="s">
        <v>98</v>
      </c>
      <c r="B1" s="130"/>
      <c r="C1" s="130"/>
      <c r="D1" s="130"/>
      <c r="E1" s="130"/>
      <c r="F1" s="130"/>
      <c r="G1" s="130"/>
      <c r="H1" s="130"/>
    </row>
    <row r="2" spans="1:8" ht="15">
      <c r="A2" s="130" t="s">
        <v>99</v>
      </c>
      <c r="B2" s="130"/>
      <c r="C2" s="130"/>
      <c r="D2" s="130"/>
      <c r="E2" s="130"/>
      <c r="F2" s="130"/>
      <c r="G2" s="130"/>
      <c r="H2" s="130"/>
    </row>
    <row r="3" spans="1:8" ht="15">
      <c r="A3" s="130" t="s">
        <v>181</v>
      </c>
      <c r="B3" s="130"/>
      <c r="C3" s="130"/>
      <c r="D3" s="130"/>
      <c r="E3" s="130"/>
      <c r="F3" s="130"/>
      <c r="G3" s="130"/>
      <c r="H3" s="130"/>
    </row>
    <row r="4" spans="1:8" ht="15">
      <c r="A4" s="80"/>
      <c r="B4" s="80"/>
      <c r="C4" s="80"/>
      <c r="D4" s="80"/>
      <c r="E4" s="80"/>
      <c r="F4" s="80"/>
      <c r="G4" s="80"/>
      <c r="H4" s="80"/>
    </row>
    <row r="5" spans="1:8" ht="15">
      <c r="A5" s="81" t="s">
        <v>57</v>
      </c>
      <c r="B5" s="81" t="s">
        <v>58</v>
      </c>
      <c r="C5" s="81" t="s">
        <v>58</v>
      </c>
      <c r="D5" s="81" t="s">
        <v>59</v>
      </c>
      <c r="E5" s="81" t="s">
        <v>100</v>
      </c>
      <c r="F5" s="82" t="s">
        <v>101</v>
      </c>
      <c r="G5" s="83" t="s">
        <v>102</v>
      </c>
      <c r="H5" s="83" t="s">
        <v>103</v>
      </c>
    </row>
    <row r="6" spans="1:8" ht="15">
      <c r="A6" s="81"/>
      <c r="B6" s="81" t="s">
        <v>104</v>
      </c>
      <c r="C6" s="81" t="s">
        <v>105</v>
      </c>
      <c r="D6" s="84"/>
      <c r="E6" s="81"/>
      <c r="F6" s="85"/>
      <c r="G6" s="86"/>
      <c r="H6" s="86"/>
    </row>
    <row r="7" spans="1:8" ht="15">
      <c r="A7" s="85" t="s">
        <v>60</v>
      </c>
      <c r="B7" s="85"/>
      <c r="C7" s="87">
        <v>50000</v>
      </c>
      <c r="D7" s="84" t="s">
        <v>106</v>
      </c>
      <c r="E7" s="88" t="s">
        <v>107</v>
      </c>
      <c r="F7" s="89" t="s">
        <v>108</v>
      </c>
      <c r="G7" s="90">
        <v>42649</v>
      </c>
      <c r="H7" s="86">
        <v>14860</v>
      </c>
    </row>
    <row r="8" spans="1:8" ht="15">
      <c r="A8" s="91" t="s">
        <v>109</v>
      </c>
      <c r="B8" s="87"/>
      <c r="C8" s="92"/>
      <c r="D8" s="93" t="s">
        <v>110</v>
      </c>
      <c r="E8" s="88" t="s">
        <v>111</v>
      </c>
      <c r="F8" s="89" t="s">
        <v>108</v>
      </c>
      <c r="G8" s="90">
        <v>42667</v>
      </c>
      <c r="H8" s="86">
        <v>14908</v>
      </c>
    </row>
    <row r="9" spans="1:8" ht="15">
      <c r="A9" s="85" t="s">
        <v>61</v>
      </c>
      <c r="B9" s="92"/>
      <c r="C9" s="87">
        <v>100000</v>
      </c>
      <c r="D9" s="85" t="s">
        <v>62</v>
      </c>
      <c r="E9" s="94" t="s">
        <v>112</v>
      </c>
      <c r="F9" s="95" t="s">
        <v>113</v>
      </c>
      <c r="G9" s="90">
        <v>40815</v>
      </c>
      <c r="H9" s="86">
        <v>57268</v>
      </c>
    </row>
    <row r="10" spans="1:8" ht="15">
      <c r="A10" s="91" t="s">
        <v>114</v>
      </c>
      <c r="B10" s="87"/>
      <c r="C10" s="92"/>
      <c r="D10" s="85" t="s">
        <v>63</v>
      </c>
      <c r="E10" s="94" t="s">
        <v>115</v>
      </c>
      <c r="F10" s="95" t="s">
        <v>116</v>
      </c>
      <c r="G10" s="86"/>
      <c r="H10" s="86"/>
    </row>
    <row r="11" spans="1:8" ht="15">
      <c r="A11" s="85" t="s">
        <v>64</v>
      </c>
      <c r="B11" s="92"/>
      <c r="C11" s="96">
        <v>95000</v>
      </c>
      <c r="D11" s="85" t="s">
        <v>65</v>
      </c>
      <c r="E11" s="88" t="s">
        <v>117</v>
      </c>
      <c r="F11" s="95" t="s">
        <v>118</v>
      </c>
      <c r="G11" s="90">
        <v>41344</v>
      </c>
      <c r="H11" s="86">
        <v>60048</v>
      </c>
    </row>
    <row r="12" spans="1:8" ht="15">
      <c r="A12" s="85" t="s">
        <v>66</v>
      </c>
      <c r="B12" s="92"/>
      <c r="C12" s="87">
        <v>10000</v>
      </c>
      <c r="D12" s="85" t="s">
        <v>67</v>
      </c>
      <c r="E12" s="94" t="s">
        <v>119</v>
      </c>
      <c r="F12" s="95" t="s">
        <v>116</v>
      </c>
      <c r="G12" s="86"/>
      <c r="H12" s="86"/>
    </row>
    <row r="13" spans="1:8" ht="15">
      <c r="A13" s="91" t="s">
        <v>120</v>
      </c>
      <c r="B13" s="87"/>
      <c r="C13" s="92"/>
      <c r="D13" s="85" t="s">
        <v>68</v>
      </c>
      <c r="E13" s="94" t="s">
        <v>112</v>
      </c>
      <c r="F13" s="95" t="s">
        <v>113</v>
      </c>
      <c r="G13" s="90">
        <v>41527</v>
      </c>
      <c r="H13" s="86">
        <v>60649</v>
      </c>
    </row>
    <row r="14" spans="1:8" ht="15">
      <c r="A14" s="97" t="s">
        <v>121</v>
      </c>
      <c r="B14" s="92"/>
      <c r="C14" s="96">
        <v>80000</v>
      </c>
      <c r="D14" s="85" t="s">
        <v>69</v>
      </c>
      <c r="E14" s="94" t="s">
        <v>122</v>
      </c>
      <c r="F14" s="95" t="s">
        <v>123</v>
      </c>
      <c r="G14" s="90">
        <v>42621</v>
      </c>
      <c r="H14" s="86">
        <v>14798</v>
      </c>
    </row>
    <row r="15" spans="1:8" ht="15">
      <c r="A15" s="98" t="s">
        <v>124</v>
      </c>
      <c r="B15" s="99"/>
      <c r="C15" s="100">
        <v>10000</v>
      </c>
      <c r="D15" s="101" t="s">
        <v>70</v>
      </c>
      <c r="E15" s="102" t="s">
        <v>125</v>
      </c>
      <c r="F15" s="103"/>
      <c r="G15" s="104">
        <v>41527</v>
      </c>
      <c r="H15" s="105">
        <v>60654</v>
      </c>
    </row>
    <row r="16" spans="1:8" ht="15">
      <c r="A16" s="85" t="s">
        <v>71</v>
      </c>
      <c r="B16" s="92"/>
      <c r="C16" s="87">
        <v>10000</v>
      </c>
      <c r="D16" s="85" t="s">
        <v>72</v>
      </c>
      <c r="E16" s="94" t="s">
        <v>126</v>
      </c>
      <c r="F16" s="95" t="s">
        <v>127</v>
      </c>
      <c r="G16" s="90">
        <v>41498</v>
      </c>
      <c r="H16" s="86">
        <v>60550</v>
      </c>
    </row>
    <row r="17" spans="1:8" ht="15">
      <c r="A17" s="85" t="s">
        <v>73</v>
      </c>
      <c r="B17" s="92"/>
      <c r="C17" s="96">
        <v>10000</v>
      </c>
      <c r="D17" s="85" t="s">
        <v>74</v>
      </c>
      <c r="E17" s="88" t="s">
        <v>128</v>
      </c>
      <c r="F17" s="95" t="s">
        <v>129</v>
      </c>
      <c r="G17" s="86"/>
      <c r="H17" s="86"/>
    </row>
    <row r="18" spans="1:8" ht="15">
      <c r="A18" s="85" t="s">
        <v>75</v>
      </c>
      <c r="B18" s="87"/>
      <c r="C18" s="87">
        <v>10000</v>
      </c>
      <c r="D18" s="85" t="s">
        <v>76</v>
      </c>
      <c r="E18" s="94" t="s">
        <v>130</v>
      </c>
      <c r="F18" s="95" t="s">
        <v>131</v>
      </c>
      <c r="G18" s="90">
        <v>41493</v>
      </c>
      <c r="H18" s="86">
        <v>60513</v>
      </c>
    </row>
    <row r="19" spans="1:8" ht="15">
      <c r="A19" s="85" t="s">
        <v>77</v>
      </c>
      <c r="B19" s="92"/>
      <c r="C19" s="87">
        <v>5000</v>
      </c>
      <c r="D19" s="97" t="s">
        <v>132</v>
      </c>
      <c r="E19" s="94" t="s">
        <v>133</v>
      </c>
      <c r="F19" s="95" t="s">
        <v>134</v>
      </c>
      <c r="G19" s="90">
        <v>40017</v>
      </c>
      <c r="H19" s="86">
        <v>54504</v>
      </c>
    </row>
    <row r="20" spans="1:8" ht="15">
      <c r="A20" s="85" t="s">
        <v>135</v>
      </c>
      <c r="B20" s="92"/>
      <c r="C20" s="87">
        <v>10000</v>
      </c>
      <c r="D20" s="85" t="s">
        <v>78</v>
      </c>
      <c r="E20" s="94" t="s">
        <v>136</v>
      </c>
      <c r="F20" s="95" t="s">
        <v>137</v>
      </c>
      <c r="G20" s="90"/>
      <c r="H20" s="86"/>
    </row>
    <row r="21" spans="1:8" ht="15">
      <c r="A21" s="98" t="s">
        <v>138</v>
      </c>
      <c r="B21" s="98"/>
      <c r="C21" s="106"/>
      <c r="D21" s="107" t="s">
        <v>139</v>
      </c>
      <c r="E21" s="108" t="s">
        <v>140</v>
      </c>
      <c r="F21" s="103" t="s">
        <v>141</v>
      </c>
      <c r="G21" s="104">
        <v>41337</v>
      </c>
      <c r="H21" s="105">
        <v>59989</v>
      </c>
    </row>
    <row r="22" spans="1:8" ht="15">
      <c r="A22" s="85" t="s">
        <v>79</v>
      </c>
      <c r="B22" s="92"/>
      <c r="C22" s="87">
        <v>5000</v>
      </c>
      <c r="D22" s="85" t="s">
        <v>80</v>
      </c>
      <c r="E22" s="94" t="s">
        <v>142</v>
      </c>
      <c r="F22" s="95" t="s">
        <v>143</v>
      </c>
      <c r="G22" s="90">
        <v>40666</v>
      </c>
      <c r="H22" s="86">
        <v>56647</v>
      </c>
    </row>
    <row r="23" spans="1:8" ht="15">
      <c r="A23" s="97" t="s">
        <v>144</v>
      </c>
      <c r="B23" s="92"/>
      <c r="C23" s="87">
        <v>30000</v>
      </c>
      <c r="D23" s="92" t="s">
        <v>81</v>
      </c>
      <c r="E23" s="94" t="s">
        <v>145</v>
      </c>
      <c r="F23" s="95" t="s">
        <v>146</v>
      </c>
      <c r="G23" s="90">
        <v>42226</v>
      </c>
      <c r="H23" s="86">
        <v>13423</v>
      </c>
    </row>
    <row r="24" spans="1:8" ht="15">
      <c r="A24" s="85" t="s">
        <v>82</v>
      </c>
      <c r="B24" s="92"/>
      <c r="C24" s="87">
        <v>25000</v>
      </c>
      <c r="D24" s="85" t="s">
        <v>83</v>
      </c>
      <c r="E24" s="88" t="s">
        <v>147</v>
      </c>
      <c r="F24" s="95" t="s">
        <v>148</v>
      </c>
      <c r="G24" s="90">
        <v>42619</v>
      </c>
      <c r="H24" s="86">
        <v>14797</v>
      </c>
    </row>
    <row r="25" spans="1:8" ht="15">
      <c r="A25" s="85" t="s">
        <v>84</v>
      </c>
      <c r="B25" s="92"/>
      <c r="C25" s="87">
        <v>50000</v>
      </c>
      <c r="D25" s="85" t="s">
        <v>85</v>
      </c>
      <c r="E25" s="88" t="s">
        <v>149</v>
      </c>
      <c r="F25" s="95" t="s">
        <v>150</v>
      </c>
      <c r="G25" s="90">
        <v>42626</v>
      </c>
      <c r="H25" s="86">
        <v>14810</v>
      </c>
    </row>
    <row r="26" spans="1:8" ht="15">
      <c r="A26" s="109" t="s">
        <v>86</v>
      </c>
      <c r="B26" s="87">
        <v>200000</v>
      </c>
      <c r="C26" s="87"/>
      <c r="D26" s="85" t="s">
        <v>87</v>
      </c>
      <c r="E26" s="94" t="s">
        <v>151</v>
      </c>
      <c r="F26" s="95" t="s">
        <v>152</v>
      </c>
      <c r="G26" s="90">
        <v>42649</v>
      </c>
      <c r="H26" s="86">
        <v>3393</v>
      </c>
    </row>
    <row r="27" spans="1:8" ht="15">
      <c r="A27" s="85" t="s">
        <v>88</v>
      </c>
      <c r="B27" s="87">
        <v>200000</v>
      </c>
      <c r="C27" s="87"/>
      <c r="D27" s="85" t="s">
        <v>89</v>
      </c>
      <c r="E27" s="94" t="s">
        <v>153</v>
      </c>
      <c r="F27" s="89" t="s">
        <v>152</v>
      </c>
      <c r="G27" s="90">
        <v>42647</v>
      </c>
      <c r="H27" s="86">
        <v>3391</v>
      </c>
    </row>
    <row r="28" spans="1:8" ht="15">
      <c r="A28" s="85" t="s">
        <v>90</v>
      </c>
      <c r="B28" s="87">
        <v>200000</v>
      </c>
      <c r="C28" s="87"/>
      <c r="D28" s="85" t="s">
        <v>91</v>
      </c>
      <c r="E28" s="94" t="s">
        <v>154</v>
      </c>
      <c r="F28" s="89" t="s">
        <v>152</v>
      </c>
      <c r="G28" s="90">
        <v>42647</v>
      </c>
      <c r="H28" s="86">
        <v>3390</v>
      </c>
    </row>
    <row r="29" spans="1:8" ht="15">
      <c r="A29" s="85" t="s">
        <v>155</v>
      </c>
      <c r="B29" s="87"/>
      <c r="C29" s="87">
        <v>50000</v>
      </c>
      <c r="D29" s="92" t="s">
        <v>156</v>
      </c>
      <c r="E29" s="94" t="s">
        <v>157</v>
      </c>
      <c r="F29" s="89" t="s">
        <v>152</v>
      </c>
      <c r="G29" s="90"/>
      <c r="H29" s="86"/>
    </row>
    <row r="30" spans="1:8" ht="15">
      <c r="A30" s="85" t="s">
        <v>92</v>
      </c>
      <c r="B30" s="87"/>
      <c r="C30" s="87">
        <v>15000</v>
      </c>
      <c r="D30" s="85" t="s">
        <v>93</v>
      </c>
      <c r="E30" s="110" t="s">
        <v>158</v>
      </c>
      <c r="F30" s="89" t="s">
        <v>159</v>
      </c>
      <c r="G30" s="90">
        <v>42667</v>
      </c>
      <c r="H30" s="86">
        <v>14907</v>
      </c>
    </row>
    <row r="31" spans="1:8" ht="15">
      <c r="A31" s="85" t="s">
        <v>94</v>
      </c>
      <c r="B31" s="87"/>
      <c r="C31" s="87">
        <v>20000</v>
      </c>
      <c r="D31" s="85" t="s">
        <v>95</v>
      </c>
      <c r="E31" s="94" t="s">
        <v>160</v>
      </c>
      <c r="F31" s="89" t="s">
        <v>161</v>
      </c>
      <c r="G31" s="90">
        <v>42668</v>
      </c>
      <c r="H31" s="86">
        <v>14914</v>
      </c>
    </row>
    <row r="32" spans="1:8" ht="15">
      <c r="A32" s="85" t="s">
        <v>162</v>
      </c>
      <c r="B32" s="87"/>
      <c r="C32" s="87">
        <v>50000</v>
      </c>
      <c r="D32" s="85" t="s">
        <v>163</v>
      </c>
      <c r="E32" s="88">
        <v>6280</v>
      </c>
      <c r="F32" s="89" t="s">
        <v>164</v>
      </c>
      <c r="G32" s="90">
        <v>42684</v>
      </c>
      <c r="H32" s="86">
        <v>14972</v>
      </c>
    </row>
    <row r="33" spans="1:8" ht="15">
      <c r="A33" s="85" t="s">
        <v>96</v>
      </c>
      <c r="B33" s="87"/>
      <c r="C33" s="87">
        <v>40000</v>
      </c>
      <c r="D33" s="85" t="s">
        <v>97</v>
      </c>
      <c r="E33" s="111" t="s">
        <v>165</v>
      </c>
      <c r="F33" s="89" t="s">
        <v>166</v>
      </c>
      <c r="G33" s="90">
        <v>42747</v>
      </c>
      <c r="H33" s="86">
        <v>15210</v>
      </c>
    </row>
    <row r="34" spans="1:8" ht="15">
      <c r="A34" s="85" t="s">
        <v>167</v>
      </c>
      <c r="B34" s="87"/>
      <c r="C34" s="87">
        <v>40000</v>
      </c>
      <c r="D34" s="85" t="s">
        <v>168</v>
      </c>
      <c r="E34" s="112">
        <v>6365</v>
      </c>
      <c r="F34" s="89" t="s">
        <v>169</v>
      </c>
      <c r="G34" s="90">
        <v>42754</v>
      </c>
      <c r="H34" s="86">
        <v>15245</v>
      </c>
    </row>
    <row r="35" spans="1:8" ht="15">
      <c r="A35" s="85" t="s">
        <v>170</v>
      </c>
      <c r="B35" s="87"/>
      <c r="C35" s="87">
        <v>15000</v>
      </c>
      <c r="D35" s="85" t="s">
        <v>171</v>
      </c>
      <c r="E35" s="112">
        <v>6307</v>
      </c>
      <c r="F35" s="89" t="s">
        <v>172</v>
      </c>
      <c r="G35" s="90">
        <v>42919</v>
      </c>
      <c r="H35" s="86">
        <v>15697</v>
      </c>
    </row>
    <row r="36" spans="1:8" ht="15">
      <c r="A36" s="85" t="s">
        <v>173</v>
      </c>
      <c r="B36" s="87"/>
      <c r="C36" s="87">
        <v>30000</v>
      </c>
      <c r="D36" s="85" t="s">
        <v>174</v>
      </c>
      <c r="E36" s="112">
        <v>6222</v>
      </c>
      <c r="F36" s="89" t="s">
        <v>175</v>
      </c>
      <c r="G36" s="90">
        <v>42962</v>
      </c>
      <c r="H36" s="86">
        <v>15795</v>
      </c>
    </row>
    <row r="37" spans="1:8" ht="15">
      <c r="A37" s="97" t="s">
        <v>176</v>
      </c>
      <c r="B37" s="87"/>
      <c r="C37" s="87">
        <v>15000</v>
      </c>
      <c r="D37" s="97" t="s">
        <v>177</v>
      </c>
      <c r="E37" s="112">
        <v>6028</v>
      </c>
      <c r="F37" s="89" t="s">
        <v>178</v>
      </c>
      <c r="G37" s="90">
        <v>43038</v>
      </c>
      <c r="H37" s="86">
        <v>29</v>
      </c>
    </row>
    <row r="38" spans="1:8" ht="15">
      <c r="A38" s="81" t="s">
        <v>42</v>
      </c>
      <c r="B38" s="87">
        <f>SUM(B8:B29)</f>
        <v>600000</v>
      </c>
      <c r="C38" s="87">
        <f>SUM(C7:C37)</f>
        <v>775000</v>
      </c>
      <c r="D38" s="92"/>
      <c r="E38" s="113"/>
      <c r="F38" s="85"/>
      <c r="G38" s="86"/>
      <c r="H38" s="86"/>
    </row>
    <row r="39" spans="1:8" ht="15">
      <c r="A39" s="79"/>
      <c r="B39" s="114"/>
      <c r="C39" s="114"/>
      <c r="D39" s="115"/>
      <c r="E39" s="116"/>
      <c r="F39" s="117"/>
      <c r="G39" s="118"/>
      <c r="H39" s="118"/>
    </row>
    <row r="40" spans="1:8" ht="15">
      <c r="A40" s="80"/>
      <c r="B40" s="80"/>
      <c r="C40" s="80"/>
      <c r="D40" s="80"/>
      <c r="E40" s="80"/>
      <c r="F40" s="80"/>
      <c r="G40" s="80"/>
      <c r="H40" s="80"/>
    </row>
    <row r="41" spans="1:8" ht="15">
      <c r="A41" s="80"/>
      <c r="B41" s="80"/>
      <c r="C41" s="80"/>
      <c r="D41" s="80"/>
      <c r="E41" s="80"/>
      <c r="F41" s="80"/>
      <c r="G41" s="80"/>
      <c r="H41" s="80"/>
    </row>
    <row r="42" spans="1:8" ht="15">
      <c r="A42" s="80"/>
      <c r="B42" s="80"/>
      <c r="C42" s="80"/>
      <c r="D42" s="80"/>
      <c r="E42" s="80"/>
      <c r="F42" s="80"/>
      <c r="G42" s="80"/>
      <c r="H42" s="80"/>
    </row>
    <row r="43" spans="1:8" ht="15">
      <c r="A43" s="80"/>
      <c r="B43" s="80"/>
      <c r="C43" s="80"/>
      <c r="D43" s="80"/>
      <c r="E43" s="80"/>
      <c r="F43" s="80"/>
      <c r="G43" s="80"/>
      <c r="H43" s="80"/>
    </row>
    <row r="44" spans="1:8" ht="15">
      <c r="A44" s="80"/>
      <c r="B44" s="80"/>
      <c r="C44" s="80"/>
      <c r="D44" s="80"/>
      <c r="E44" s="80"/>
      <c r="F44" s="80"/>
      <c r="G44" s="80"/>
      <c r="H44" s="80"/>
    </row>
    <row r="45" spans="1:8" ht="15">
      <c r="A45" s="119" t="s">
        <v>179</v>
      </c>
      <c r="B45" s="80"/>
      <c r="C45" s="80"/>
      <c r="D45" s="80"/>
      <c r="E45" s="80"/>
      <c r="F45" s="80"/>
      <c r="G45" s="80"/>
      <c r="H45" s="80"/>
    </row>
    <row r="46" spans="1:8" ht="15">
      <c r="A46" s="119" t="s">
        <v>180</v>
      </c>
      <c r="B46" s="80"/>
      <c r="C46" s="80"/>
      <c r="D46" s="80"/>
      <c r="E46" s="80"/>
      <c r="F46" s="80"/>
      <c r="G46" s="80"/>
      <c r="H46" s="80"/>
    </row>
    <row r="47" spans="1:8" ht="15">
      <c r="A47" s="120">
        <v>43165</v>
      </c>
      <c r="B47" s="80"/>
      <c r="C47" s="80"/>
      <c r="D47" s="80"/>
      <c r="E47" s="80"/>
      <c r="F47" s="80"/>
      <c r="G47" s="80"/>
      <c r="H47" s="80"/>
    </row>
    <row r="48" spans="1:8" ht="15">
      <c r="A48" s="80"/>
      <c r="B48" s="80"/>
      <c r="C48" s="80"/>
      <c r="D48" s="80"/>
      <c r="E48" s="80"/>
      <c r="F48" s="80"/>
      <c r="G48" s="80"/>
      <c r="H48" s="80"/>
    </row>
    <row r="49" spans="1:8" ht="15">
      <c r="A49" s="80"/>
      <c r="B49" s="80"/>
      <c r="C49" s="80"/>
      <c r="D49" s="80"/>
      <c r="E49" s="80"/>
      <c r="F49" s="80"/>
      <c r="G49" s="80"/>
      <c r="H49" s="80"/>
    </row>
    <row r="50" spans="1:8" ht="15">
      <c r="A50" s="80"/>
      <c r="B50" s="80"/>
      <c r="C50" s="80"/>
      <c r="D50" s="80"/>
      <c r="E50" s="80"/>
      <c r="F50" s="80"/>
      <c r="G50" s="80"/>
      <c r="H50" s="80"/>
    </row>
    <row r="51" spans="1:8" ht="15">
      <c r="A51" s="80"/>
      <c r="B51" s="80"/>
      <c r="C51" s="80"/>
      <c r="D51" s="80"/>
      <c r="E51" s="80"/>
      <c r="F51" s="80"/>
      <c r="G51" s="80"/>
      <c r="H51" s="80"/>
    </row>
    <row r="52" spans="1:8" ht="15">
      <c r="A52" s="80"/>
      <c r="B52" s="80"/>
      <c r="C52" s="80"/>
      <c r="D52" s="80"/>
      <c r="E52" s="80"/>
      <c r="F52" s="80"/>
      <c r="G52" s="80"/>
      <c r="H52" s="80"/>
    </row>
    <row r="53" spans="1:8" ht="15">
      <c r="A53" s="80"/>
      <c r="B53" s="80"/>
      <c r="C53" s="80"/>
      <c r="D53" s="80"/>
      <c r="E53" s="80"/>
      <c r="F53" s="80"/>
      <c r="G53" s="80"/>
      <c r="H53" s="80"/>
    </row>
    <row r="54" spans="1:8" ht="15">
      <c r="A54" s="80"/>
      <c r="B54" s="80"/>
      <c r="C54" s="80"/>
      <c r="D54" s="80"/>
      <c r="E54" s="80"/>
      <c r="F54" s="80"/>
      <c r="G54" s="80"/>
      <c r="H54" s="80"/>
    </row>
    <row r="55" spans="1:8" ht="15">
      <c r="A55" s="80"/>
      <c r="B55" s="80"/>
      <c r="C55" s="80"/>
      <c r="D55" s="80"/>
      <c r="E55" s="80"/>
      <c r="F55" s="80"/>
      <c r="G55" s="80"/>
      <c r="H55" s="80"/>
    </row>
  </sheetData>
  <sheetProtection/>
  <mergeCells count="3">
    <mergeCell ref="A1:H1"/>
    <mergeCell ref="A2:H2"/>
    <mergeCell ref="A3:H3"/>
  </mergeCells>
  <hyperlinks>
    <hyperlink ref="E15" r:id="rId1" display="tel:829780578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2018-05-07T20:04:58Z</cp:lastPrinted>
  <dcterms:created xsi:type="dcterms:W3CDTF">2001-10-12T14:51:12Z</dcterms:created>
  <dcterms:modified xsi:type="dcterms:W3CDTF">2018-05-15T13:47:56Z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