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ALANCE GENERAL A DICIEMB  2017" sheetId="1" r:id="rId1"/>
    <sheet name="ACTIVOS NO CORRIENTE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<sst xmlns="http://schemas.openxmlformats.org/spreadsheetml/2006/main" count="69" uniqueCount="58">
  <si>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Balance General</t>
  </si>
  <si>
    <t>Del 01 de Enero al 31 de Diciembre del 2017</t>
  </si>
  <si>
    <t xml:space="preserve"> ( VALORES EN RD$)</t>
  </si>
  <si>
    <t>ACTIVOS</t>
  </si>
  <si>
    <t>ACTIVOS CORRIENTES</t>
  </si>
  <si>
    <t>EFECTIVO EN CAJA Y BANCOS</t>
  </si>
  <si>
    <t xml:space="preserve">      CAJA</t>
  </si>
  <si>
    <t xml:space="preserve">      BANCO RESERVAS 010-242518-3</t>
  </si>
  <si>
    <t xml:space="preserve">      BANCO RESERVAS 010-249629-3</t>
  </si>
  <si>
    <t>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</si>
  <si>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</si>
  <si>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</si>
  <si>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</si>
  <si>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</si>
  <si>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</si>
  <si>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</si>
  <si>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</si>
  <si>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</si>
  <si>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</si>
  <si>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</si>
  <si>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</si>
  <si>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</si>
  <si>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</si>
  <si>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</si>
  <si>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</si>
  <si>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</si>
  <si>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</si>
  <si>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</si>
  <si>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</si>
  <si>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</si>
  <si>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</si>
  <si>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</si>
  <si>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</si>
  <si>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PREPARADO POR:</t>
  </si>
  <si>
    <t>REVISADO  POR:</t>
  </si>
  <si>
    <t>APROBADO POR:</t>
  </si>
  <si>
    <t>LIC. ELIZABETH LIZARDO</t>
  </si>
  <si>
    <t>LIC. BLAS R. ALMONTE</t>
  </si>
  <si>
    <t>LIC. MANOLO CABA NUÑEZ</t>
  </si>
  <si>
    <t>CONTADORA</t>
  </si>
  <si>
    <t>CONTADOR GENERAL</t>
  </si>
  <si>
    <t>DIRECTOR FINANCIERO</t>
  </si>
  <si>
    <t>REPORTE DE ACTIVOS FIJOS</t>
  </si>
  <si>
    <t>VALOR EN</t>
  </si>
  <si>
    <t>DEPRECIACION</t>
  </si>
  <si>
    <t>RD$</t>
  </si>
  <si>
    <t>ACUMULADA RD$</t>
  </si>
  <si>
    <t>LIBRO RD$</t>
  </si>
  <si>
    <t>TOTAL</t>
  </si>
  <si>
    <t>Preparado por</t>
  </si>
  <si>
    <t>Revisado  por</t>
  </si>
  <si>
    <t>Aprobado por</t>
  </si>
  <si>
    <t>Lic. Germania E. Rodríguez Sosa</t>
  </si>
  <si>
    <t>Lic. Blas R. Almonte A.</t>
  </si>
  <si>
    <t>Lic. Manolo Caba Nuñez</t>
  </si>
  <si>
    <t>Contadora</t>
  </si>
  <si>
    <t>Contador General</t>
  </si>
  <si>
    <t>Director Financiero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</si>
</sst>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€_-;\-* #,##0.00\ _€_-;_-* \-??\ _€_-;_-@_-"/>
    <numFmt numFmtId="166" formatCode="_-* #,##0.00_-;\-* #,##0.00_-;_-* \-??_-;_-@_-"/>
    <numFmt numFmtId="167" formatCode="_(* #,##0.00_);_(* \(#,##0.00\);_(* \-??_);_(@_)"/>
    <numFmt numFmtId="168" formatCode="#,##0.00"/>
    <numFmt numFmtId="169" formatCode="M/D/YYYY"/>
  </numFmts>
  <fonts count="30">
    <font>
      <sz val="10"/>
      <name val="Arial"/>
      <family val="0"/>
    </font>
    <font>
      <sz val="10"/>
      <name val="Mangal"/>
      <family val="2"/>
    </font>
    <font>
      <b/>
      <sz val="14"/>
      <name val="Book Antiqua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Protection="0">
      <alignment/>
    </xf>
  </cellStyleXfs>
  <cellXfs count="84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5" fillId="2" borderId="0" xfId="0" applyFont="1" applyFill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6" fillId="2" borderId="0" xfId="0" applyFont="1" applyFill="1" applyAlignment="1">
      <alignment vertical="center"/>
    </xf>
    <xf numFmtId="164" fontId="7" fillId="2" borderId="0" xfId="0" applyFont="1" applyFill="1" applyBorder="1" applyAlignment="1">
      <alignment horizontal="left" vertical="center"/>
    </xf>
    <xf numFmtId="164" fontId="7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7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left" vertical="center"/>
    </xf>
    <xf numFmtId="167" fontId="8" fillId="2" borderId="0" xfId="15" applyNumberFormat="1" applyFont="1" applyFill="1" applyBorder="1" applyAlignment="1" applyProtection="1">
      <alignment horizontal="center" vertical="center"/>
      <protection/>
    </xf>
    <xf numFmtId="164" fontId="9" fillId="2" borderId="0" xfId="0" applyFont="1" applyFill="1" applyBorder="1" applyAlignment="1">
      <alignment horizontal="center" wrapText="1"/>
    </xf>
    <xf numFmtId="166" fontId="8" fillId="2" borderId="0" xfId="15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>
      <alignment horizontal="center"/>
    </xf>
    <xf numFmtId="166" fontId="8" fillId="0" borderId="1" xfId="15" applyFont="1" applyFill="1" applyBorder="1" applyAlignment="1" applyProtection="1">
      <alignment horizontal="left" vertical="center"/>
      <protection/>
    </xf>
    <xf numFmtId="167" fontId="8" fillId="2" borderId="1" xfId="0" applyNumberFormat="1" applyFont="1" applyFill="1" applyBorder="1" applyAlignment="1">
      <alignment vertical="center" wrapText="1"/>
    </xf>
    <xf numFmtId="164" fontId="10" fillId="2" borderId="0" xfId="0" applyFont="1" applyFill="1" applyBorder="1" applyAlignment="1">
      <alignment horizontal="left"/>
    </xf>
    <xf numFmtId="167" fontId="7" fillId="2" borderId="1" xfId="15" applyNumberFormat="1" applyFont="1" applyFill="1" applyBorder="1" applyAlignment="1" applyProtection="1">
      <alignment vertical="center" wrapText="1"/>
      <protection/>
    </xf>
    <xf numFmtId="167" fontId="7" fillId="2" borderId="0" xfId="15" applyNumberFormat="1" applyFont="1" applyFill="1" applyBorder="1" applyAlignment="1" applyProtection="1">
      <alignment vertical="center" wrapText="1"/>
      <protection/>
    </xf>
    <xf numFmtId="167" fontId="7" fillId="2" borderId="0" xfId="15" applyNumberFormat="1" applyFont="1" applyFill="1" applyBorder="1" applyAlignment="1" applyProtection="1">
      <alignment vertical="center"/>
      <protection/>
    </xf>
    <xf numFmtId="167" fontId="7" fillId="0" borderId="0" xfId="15" applyNumberFormat="1" applyFont="1" applyFill="1" applyBorder="1" applyAlignment="1" applyProtection="1">
      <alignment vertical="center" wrapText="1"/>
      <protection/>
    </xf>
    <xf numFmtId="164" fontId="6" fillId="0" borderId="0" xfId="0" applyFont="1" applyFill="1" applyBorder="1" applyAlignment="1">
      <alignment horizontal="justify" vertical="center"/>
    </xf>
    <xf numFmtId="164" fontId="11" fillId="2" borderId="0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horizontal="center"/>
    </xf>
    <xf numFmtId="166" fontId="8" fillId="2" borderId="1" xfId="15" applyFont="1" applyFill="1" applyBorder="1" applyAlignment="1" applyProtection="1">
      <alignment horizontal="left" vertical="center"/>
      <protection/>
    </xf>
    <xf numFmtId="167" fontId="8" fillId="0" borderId="0" xfId="15" applyNumberFormat="1" applyFont="1" applyFill="1" applyBorder="1" applyAlignment="1" applyProtection="1">
      <alignment vertical="center" wrapText="1"/>
      <protection/>
    </xf>
    <xf numFmtId="168" fontId="12" fillId="0" borderId="0" xfId="0" applyNumberFormat="1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left" vertical="top"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/>
    </xf>
    <xf numFmtId="167" fontId="8" fillId="0" borderId="1" xfId="15" applyNumberFormat="1" applyFont="1" applyFill="1" applyBorder="1" applyAlignment="1" applyProtection="1">
      <alignment vertical="center" wrapText="1"/>
      <protection/>
    </xf>
    <xf numFmtId="164" fontId="9" fillId="2" borderId="0" xfId="0" applyFont="1" applyFill="1" applyBorder="1" applyAlignment="1">
      <alignment horizontal="left"/>
    </xf>
    <xf numFmtId="167" fontId="8" fillId="2" borderId="0" xfId="15" applyNumberFormat="1" applyFont="1" applyFill="1" applyBorder="1" applyAlignment="1" applyProtection="1">
      <alignment vertical="center" wrapText="1"/>
      <protection/>
    </xf>
    <xf numFmtId="167" fontId="7" fillId="2" borderId="2" xfId="0" applyNumberFormat="1" applyFont="1" applyFill="1" applyBorder="1" applyAlignment="1">
      <alignment vertical="center" wrapText="1"/>
    </xf>
    <xf numFmtId="164" fontId="8" fillId="2" borderId="0" xfId="0" applyFont="1" applyFill="1" applyBorder="1" applyAlignment="1">
      <alignment vertical="center" wrapText="1"/>
    </xf>
    <xf numFmtId="167" fontId="7" fillId="2" borderId="3" xfId="15" applyNumberFormat="1" applyFont="1" applyFill="1" applyBorder="1" applyAlignment="1" applyProtection="1">
      <alignment vertical="center" wrapText="1"/>
      <protection/>
    </xf>
    <xf numFmtId="167" fontId="7" fillId="2" borderId="0" xfId="0" applyNumberFormat="1" applyFont="1" applyFill="1" applyBorder="1" applyAlignment="1">
      <alignment vertical="center" wrapText="1"/>
    </xf>
    <xf numFmtId="167" fontId="8" fillId="2" borderId="3" xfId="15" applyNumberFormat="1" applyFont="1" applyFill="1" applyBorder="1" applyAlignment="1" applyProtection="1">
      <alignment vertical="center" wrapText="1"/>
      <protection/>
    </xf>
    <xf numFmtId="167" fontId="7" fillId="2" borderId="2" xfId="15" applyNumberFormat="1" applyFont="1" applyFill="1" applyBorder="1" applyAlignment="1" applyProtection="1">
      <alignment vertical="center" wrapText="1"/>
      <protection/>
    </xf>
    <xf numFmtId="164" fontId="7" fillId="2" borderId="0" xfId="0" applyFont="1" applyFill="1" applyBorder="1" applyAlignment="1">
      <alignment vertical="center" wrapText="1"/>
    </xf>
    <xf numFmtId="164" fontId="9" fillId="0" borderId="0" xfId="0" applyFont="1" applyAlignment="1">
      <alignment/>
    </xf>
    <xf numFmtId="166" fontId="9" fillId="0" borderId="0" xfId="15" applyFont="1" applyFill="1" applyBorder="1" applyAlignment="1" applyProtection="1">
      <alignment horizontal="center"/>
      <protection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9" fontId="14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9" fontId="15" fillId="0" borderId="0" xfId="0" applyNumberFormat="1" applyFont="1" applyBorder="1" applyAlignment="1">
      <alignment horizontal="center"/>
    </xf>
    <xf numFmtId="169" fontId="15" fillId="0" borderId="0" xfId="0" applyNumberFormat="1" applyFont="1" applyBorder="1" applyAlignment="1">
      <alignment/>
    </xf>
    <xf numFmtId="164" fontId="0" fillId="0" borderId="0" xfId="0" applyFill="1" applyBorder="1" applyAlignment="1">
      <alignment horizontal="left" vertical="top"/>
    </xf>
    <xf numFmtId="164" fontId="16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 vertical="top"/>
    </xf>
    <xf numFmtId="164" fontId="18" fillId="0" borderId="0" xfId="0" applyFont="1" applyFill="1" applyBorder="1" applyAlignment="1">
      <alignment horizontal="left" vertical="top"/>
    </xf>
    <xf numFmtId="164" fontId="5" fillId="0" borderId="0" xfId="0" applyFont="1" applyFill="1" applyBorder="1" applyAlignment="1">
      <alignment horizontal="center" vertical="top"/>
    </xf>
    <xf numFmtId="164" fontId="19" fillId="0" borderId="0" xfId="0" applyFont="1" applyFill="1" applyBorder="1" applyAlignment="1">
      <alignment horizontal="center" vertical="top"/>
    </xf>
    <xf numFmtId="164" fontId="20" fillId="0" borderId="0" xfId="0" applyFont="1" applyFill="1" applyBorder="1" applyAlignment="1">
      <alignment horizontal="left" vertical="top"/>
    </xf>
    <xf numFmtId="164" fontId="21" fillId="0" borderId="0" xfId="0" applyFont="1" applyFill="1" applyBorder="1" applyAlignment="1">
      <alignment horizontal="left" vertical="top"/>
    </xf>
    <xf numFmtId="164" fontId="22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justify" vertical="center"/>
    </xf>
    <xf numFmtId="166" fontId="24" fillId="0" borderId="0" xfId="15" applyFont="1" applyFill="1" applyBorder="1" applyAlignment="1" applyProtection="1">
      <alignment horizontal="right" vertical="top"/>
      <protection/>
    </xf>
    <xf numFmtId="164" fontId="11" fillId="0" borderId="0" xfId="0" applyFont="1" applyFill="1" applyBorder="1" applyAlignment="1">
      <alignment horizontal="left" vertical="top"/>
    </xf>
    <xf numFmtId="168" fontId="24" fillId="0" borderId="0" xfId="0" applyNumberFormat="1" applyFont="1" applyFill="1" applyBorder="1" applyAlignment="1">
      <alignment horizontal="left" vertical="top"/>
    </xf>
    <xf numFmtId="166" fontId="11" fillId="0" borderId="0" xfId="15" applyFont="1" applyFill="1" applyBorder="1" applyAlignment="1" applyProtection="1">
      <alignment horizontal="right" vertical="top"/>
      <protection/>
    </xf>
    <xf numFmtId="164" fontId="23" fillId="0" borderId="0" xfId="0" applyFont="1" applyFill="1" applyBorder="1" applyAlignment="1">
      <alignment horizontal="left" vertical="top"/>
    </xf>
    <xf numFmtId="164" fontId="24" fillId="0" borderId="0" xfId="0" applyFont="1" applyFill="1" applyBorder="1" applyAlignment="1">
      <alignment horizontal="left" vertical="top"/>
    </xf>
    <xf numFmtId="166" fontId="24" fillId="0" borderId="0" xfId="15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Fill="1" applyBorder="1" applyAlignment="1">
      <alignment horizontal="left" vertical="center"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left" wrapText="1"/>
    </xf>
    <xf numFmtId="166" fontId="13" fillId="0" borderId="0" xfId="15" applyFont="1" applyFill="1" applyBorder="1" applyAlignment="1" applyProtection="1">
      <alignment horizontal="left" wrapText="1"/>
      <protection/>
    </xf>
    <xf numFmtId="166" fontId="25" fillId="0" borderId="0" xfId="15" applyFont="1" applyFill="1" applyBorder="1" applyAlignment="1" applyProtection="1">
      <alignment horizontal="left" wrapText="1"/>
      <protection/>
    </xf>
    <xf numFmtId="164" fontId="25" fillId="0" borderId="0" xfId="0" applyFont="1" applyBorder="1" applyAlignment="1">
      <alignment horizontal="left"/>
    </xf>
    <xf numFmtId="168" fontId="26" fillId="0" borderId="0" xfId="0" applyNumberFormat="1" applyFont="1" applyFill="1" applyBorder="1" applyAlignment="1">
      <alignment horizontal="right"/>
    </xf>
    <xf numFmtId="164" fontId="26" fillId="0" borderId="0" xfId="0" applyFont="1" applyFill="1" applyBorder="1" applyAlignment="1">
      <alignment horizontal="left"/>
    </xf>
    <xf numFmtId="164" fontId="26" fillId="0" borderId="0" xfId="0" applyFont="1" applyFill="1" applyBorder="1" applyAlignment="1">
      <alignment horizontal="right"/>
    </xf>
    <xf numFmtId="166" fontId="27" fillId="0" borderId="2" xfId="15" applyFont="1" applyFill="1" applyBorder="1" applyAlignment="1" applyProtection="1">
      <alignment horizontal="right"/>
      <protection/>
    </xf>
    <xf numFmtId="164" fontId="27" fillId="0" borderId="0" xfId="0" applyFont="1" applyFill="1" applyBorder="1" applyAlignment="1">
      <alignment horizontal="left"/>
    </xf>
    <xf numFmtId="164" fontId="28" fillId="0" borderId="0" xfId="0" applyFont="1" applyFill="1" applyBorder="1" applyAlignment="1">
      <alignment horizontal="left" vertical="top"/>
    </xf>
    <xf numFmtId="164" fontId="29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_D200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14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2581275</xdr:colOff>
      <xdr:row>1</xdr:row>
      <xdr:rowOff>38100</xdr:rowOff>
    </xdr:from>
    <xdr:to>
      <xdr:col>3</xdr:col>
      <xdr:colOff>1143000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00025"/>
          <a:ext cx="334327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114300</xdr:rowOff>
    </xdr:from>
    <xdr:to>
      <xdr:col>5</xdr:col>
      <xdr:colOff>180975</xdr:colOff>
      <xdr:row>8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438150"/>
          <a:ext cx="30670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workbookViewId="0" topLeftCell="A1">
      <selection activeCell="D48" sqref="D48"/>
    </sheetView>
  </sheetViews>
  <sheetFormatPr defaultColWidth="10.2812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  <col min="7" max="16384" width="10.7109375" style="0" customWidth="1"/>
  </cols>
  <sheetData>
    <row r="3" spans="2:5" ht="18.75">
      <c r="B3" s="1"/>
      <c r="C3" s="1"/>
      <c r="D3" s="1"/>
      <c r="E3" s="1"/>
    </row>
    <row r="4" spans="2:5" ht="18.75">
      <c r="B4" s="2"/>
      <c r="C4" s="2"/>
      <c r="D4" s="2"/>
      <c r="E4" s="2"/>
    </row>
    <row r="5" spans="2:5" ht="18.75">
      <c r="B5" s="2"/>
      <c r="C5" s="2"/>
      <c r="D5" s="2"/>
      <c r="E5" s="2"/>
    </row>
    <row r="6" spans="2:5" ht="18.75">
      <c r="B6" s="2"/>
      <c r="C6" s="2"/>
      <c r="D6" s="2"/>
      <c r="E6" s="2"/>
    </row>
    <row r="7" spans="2:6" ht="20.25">
      <c r="B7" s="3" t="s">
        <v>0</v>
      </c>
      <c r="C7" s="3"/>
      <c r="D7" s="3"/>
      <c r="E7" s="3"/>
      <c r="F7" s="3"/>
    </row>
    <row r="8" spans="2:6" ht="18">
      <c r="B8" s="4" t="s">
        <v>1</v>
      </c>
      <c r="C8" s="4"/>
      <c r="D8" s="4"/>
      <c r="E8" s="4"/>
      <c r="F8" s="4"/>
    </row>
    <row r="9" spans="2:6" ht="12.75">
      <c r="B9" s="5" t="s">
        <v>2</v>
      </c>
      <c r="C9" s="5"/>
      <c r="D9" s="5"/>
      <c r="E9" s="5"/>
      <c r="F9" s="5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8" t="s">
        <v>3</v>
      </c>
      <c r="C12" s="8"/>
      <c r="D12" s="8"/>
      <c r="E12" s="9"/>
    </row>
    <row r="13" spans="2:6" ht="20.25">
      <c r="B13" s="8"/>
      <c r="C13" s="8"/>
      <c r="D13" s="8"/>
      <c r="E13" s="9"/>
      <c r="F13" s="10"/>
    </row>
    <row r="14" spans="2:5" ht="16.5">
      <c r="B14" s="8"/>
      <c r="C14" s="8"/>
      <c r="D14" s="8"/>
      <c r="E14" s="9"/>
    </row>
    <row r="15" spans="2:5" ht="16.5">
      <c r="B15" s="8" t="s">
        <v>4</v>
      </c>
      <c r="C15" s="8"/>
      <c r="D15" s="8"/>
      <c r="E15" s="11"/>
    </row>
    <row r="16" spans="2:5" ht="16.5">
      <c r="B16" s="12" t="s">
        <v>5</v>
      </c>
      <c r="C16" s="12"/>
      <c r="D16" s="12"/>
      <c r="E16" s="13">
        <f>SUM(D17:D19)</f>
        <v>89797223.28</v>
      </c>
    </row>
    <row r="17" spans="2:5" ht="16.5">
      <c r="B17" s="12" t="s">
        <v>6</v>
      </c>
      <c r="C17" s="14"/>
      <c r="D17" s="15">
        <v>1685000</v>
      </c>
      <c r="E17" s="13"/>
    </row>
    <row r="18" spans="2:5" ht="16.5">
      <c r="B18" s="12" t="s">
        <v>7</v>
      </c>
      <c r="C18" s="16"/>
      <c r="D18" s="15">
        <v>82746233.67</v>
      </c>
      <c r="E18" s="13"/>
    </row>
    <row r="19" spans="2:5" ht="16.5">
      <c r="B19" s="12" t="s">
        <v>8</v>
      </c>
      <c r="C19" s="16"/>
      <c r="D19" s="17">
        <v>5365989.61</v>
      </c>
      <c r="E19" s="13"/>
    </row>
    <row r="20" spans="2:5" ht="16.5">
      <c r="B20" s="12" t="s">
        <v>9</v>
      </c>
      <c r="C20" s="16"/>
      <c r="D20" s="12"/>
      <c r="E20" s="18">
        <v>12895545.7</v>
      </c>
    </row>
    <row r="21" spans="2:5" ht="16.5">
      <c r="B21" s="8" t="s">
        <v>10</v>
      </c>
      <c r="C21" s="19"/>
      <c r="D21" s="8"/>
      <c r="E21" s="20">
        <f>SUM(E16:E20)</f>
        <v>102692768.98</v>
      </c>
    </row>
    <row r="22" spans="2:5" ht="16.5">
      <c r="B22" s="8"/>
      <c r="C22" s="19"/>
      <c r="D22" s="8"/>
      <c r="E22" s="21"/>
    </row>
    <row r="23" spans="2:5" ht="16.5">
      <c r="B23" s="8" t="s">
        <v>11</v>
      </c>
      <c r="C23" s="19"/>
      <c r="D23" s="8"/>
      <c r="E23" s="22"/>
    </row>
    <row r="24" spans="2:5" ht="16.5">
      <c r="B24" s="12" t="s">
        <v>12</v>
      </c>
      <c r="C24" s="16"/>
      <c r="D24" s="12"/>
      <c r="E24" s="23"/>
    </row>
    <row r="25" spans="2:5" ht="16.5">
      <c r="B25" s="12"/>
      <c r="C25" s="16"/>
      <c r="D25" s="12"/>
      <c r="E25" s="23"/>
    </row>
    <row r="26" spans="2:5" ht="16.5">
      <c r="B26" s="24" t="s">
        <v>13</v>
      </c>
      <c r="C26" s="24"/>
      <c r="D26" s="15">
        <v>62003940.65</v>
      </c>
      <c r="E26" s="23"/>
    </row>
    <row r="27" spans="2:5" ht="16.5">
      <c r="B27" s="25" t="s">
        <v>14</v>
      </c>
      <c r="C27" s="26"/>
      <c r="D27" s="27">
        <v>-40305260.02</v>
      </c>
      <c r="E27" s="28">
        <f>SUM(D26:D27)</f>
        <v>21698680.629999995</v>
      </c>
    </row>
    <row r="28" spans="2:5" ht="16.5">
      <c r="B28" s="25"/>
      <c r="C28" s="26"/>
      <c r="D28" s="15"/>
      <c r="E28" s="28"/>
    </row>
    <row r="29" spans="2:5" ht="16.5">
      <c r="B29" s="29" t="s">
        <v>15</v>
      </c>
      <c r="C29" s="26"/>
      <c r="D29" s="15">
        <v>83095819</v>
      </c>
      <c r="E29" s="28"/>
    </row>
    <row r="30" spans="2:5" ht="16.5">
      <c r="B30" s="25" t="s">
        <v>14</v>
      </c>
      <c r="C30" s="26"/>
      <c r="D30" s="27">
        <v>-46114968.27</v>
      </c>
      <c r="E30" s="28">
        <f>SUM(D29:D30)</f>
        <v>36980850.73</v>
      </c>
    </row>
    <row r="31" spans="2:5" ht="16.5">
      <c r="B31" s="25"/>
      <c r="C31" s="26"/>
      <c r="D31" s="15"/>
      <c r="E31" s="28"/>
    </row>
    <row r="32" spans="2:5" ht="16.5">
      <c r="B32" s="30" t="s">
        <v>16</v>
      </c>
      <c r="C32" s="26"/>
      <c r="D32" s="15">
        <v>4725330.78</v>
      </c>
      <c r="E32" s="28"/>
    </row>
    <row r="33" spans="2:5" ht="16.5">
      <c r="B33" s="25" t="s">
        <v>14</v>
      </c>
      <c r="C33" s="26"/>
      <c r="D33" s="27">
        <v>-1880121.84</v>
      </c>
      <c r="E33" s="28">
        <f>SUM(D32:D33)</f>
        <v>2845208.9400000004</v>
      </c>
    </row>
    <row r="34" spans="2:5" ht="16.5">
      <c r="B34" s="30"/>
      <c r="C34" s="26"/>
      <c r="D34" s="15"/>
      <c r="E34" s="28"/>
    </row>
    <row r="35" spans="2:5" ht="16.5">
      <c r="B35" s="30" t="s">
        <v>17</v>
      </c>
      <c r="C35" s="26"/>
      <c r="D35" s="12"/>
      <c r="E35" s="28"/>
    </row>
    <row r="36" spans="2:5" ht="16.5">
      <c r="B36" s="31" t="s">
        <v>18</v>
      </c>
      <c r="C36" s="26"/>
      <c r="D36" s="12"/>
      <c r="E36" s="28"/>
    </row>
    <row r="37" spans="2:5" ht="16.5">
      <c r="B37" s="32" t="s">
        <v>19</v>
      </c>
      <c r="C37" s="26"/>
      <c r="D37" s="15">
        <v>27500000</v>
      </c>
      <c r="E37" s="28"/>
    </row>
    <row r="38" spans="2:5" ht="16.5">
      <c r="B38" s="33" t="s">
        <v>20</v>
      </c>
      <c r="C38" s="26"/>
      <c r="D38" s="27">
        <v>18500000</v>
      </c>
      <c r="E38" s="34">
        <f>SUM(D37:D38)</f>
        <v>46000000</v>
      </c>
    </row>
    <row r="39" spans="2:5" ht="16.5">
      <c r="B39" s="33"/>
      <c r="C39" s="26"/>
      <c r="D39" s="12"/>
      <c r="E39" s="23"/>
    </row>
    <row r="40" spans="2:5" ht="16.5">
      <c r="B40" s="12"/>
      <c r="C40" s="35"/>
      <c r="D40" s="12"/>
      <c r="E40" s="36"/>
    </row>
    <row r="41" spans="2:5" ht="16.5">
      <c r="B41" s="8" t="s">
        <v>21</v>
      </c>
      <c r="C41" s="19"/>
      <c r="D41" s="8"/>
      <c r="E41" s="21">
        <f>SUM(E24:E40)+0.01</f>
        <v>107524740.30999999</v>
      </c>
    </row>
    <row r="42" spans="2:5" ht="17.25">
      <c r="B42" s="8" t="s">
        <v>22</v>
      </c>
      <c r="C42" s="19"/>
      <c r="D42" s="8"/>
      <c r="E42" s="37">
        <f>+E21+E41</f>
        <v>210217509.29</v>
      </c>
    </row>
    <row r="43" spans="2:5" ht="17.25">
      <c r="B43" s="8"/>
      <c r="C43" s="19"/>
      <c r="D43" s="8"/>
      <c r="E43" s="38"/>
    </row>
    <row r="44" spans="2:5" ht="16.5">
      <c r="B44" s="8" t="s">
        <v>23</v>
      </c>
      <c r="C44" s="19"/>
      <c r="D44" s="8"/>
      <c r="E44" s="38"/>
    </row>
    <row r="45" spans="2:5" ht="16.5">
      <c r="B45" s="8"/>
      <c r="C45" s="19"/>
      <c r="D45" s="8"/>
      <c r="E45" s="38"/>
    </row>
    <row r="46" spans="2:5" ht="16.5">
      <c r="B46" s="8" t="s">
        <v>24</v>
      </c>
      <c r="C46" s="19"/>
      <c r="D46" s="8"/>
      <c r="E46" s="11"/>
    </row>
    <row r="47" spans="2:5" ht="16.5">
      <c r="B47" s="12" t="s">
        <v>25</v>
      </c>
      <c r="C47" s="16"/>
      <c r="D47" s="12"/>
      <c r="E47" s="28">
        <v>56249913.65</v>
      </c>
    </row>
    <row r="48" spans="2:5" ht="16.5">
      <c r="B48" s="8" t="s">
        <v>26</v>
      </c>
      <c r="C48" s="19"/>
      <c r="D48" s="8"/>
      <c r="E48" s="21">
        <f>SUM(E47:E47)</f>
        <v>56249913.65</v>
      </c>
    </row>
    <row r="49" spans="2:5" ht="16.5">
      <c r="B49" s="8" t="s">
        <v>27</v>
      </c>
      <c r="C49" s="19"/>
      <c r="D49" s="8"/>
      <c r="E49" s="21">
        <v>0</v>
      </c>
    </row>
    <row r="50" spans="2:5" ht="16.5">
      <c r="B50" s="8" t="s">
        <v>28</v>
      </c>
      <c r="C50" s="19"/>
      <c r="D50" s="8"/>
      <c r="E50" s="39">
        <f>+E48+E49</f>
        <v>56249913.65</v>
      </c>
    </row>
    <row r="51" spans="2:5" ht="16.5">
      <c r="B51" s="8"/>
      <c r="C51" s="19"/>
      <c r="D51" s="8"/>
      <c r="E51" s="38"/>
    </row>
    <row r="52" spans="2:5" ht="16.5">
      <c r="B52" s="8" t="s">
        <v>29</v>
      </c>
      <c r="C52" s="19"/>
      <c r="D52" s="8"/>
      <c r="E52" s="21"/>
    </row>
    <row r="53" spans="2:5" ht="16.5">
      <c r="B53" s="12" t="s">
        <v>30</v>
      </c>
      <c r="C53" s="35"/>
      <c r="D53" s="12"/>
      <c r="E53" s="40">
        <f>+E42-E50</f>
        <v>153967595.64</v>
      </c>
    </row>
    <row r="54" spans="2:5" ht="16.5">
      <c r="B54" s="8" t="s">
        <v>31</v>
      </c>
      <c r="C54" s="19"/>
      <c r="D54" s="8"/>
      <c r="E54" s="41">
        <f>SUM(E53:E53)</f>
        <v>153967595.64</v>
      </c>
    </row>
    <row r="55" spans="2:5" ht="17.25">
      <c r="B55" s="8" t="s">
        <v>32</v>
      </c>
      <c r="C55" s="19"/>
      <c r="D55" s="8"/>
      <c r="E55" s="42">
        <f>+E50+E54</f>
        <v>210217509.29</v>
      </c>
    </row>
    <row r="56" spans="2:5" ht="17.25">
      <c r="B56" s="8"/>
      <c r="C56" s="8"/>
      <c r="D56" s="8"/>
      <c r="E56" s="43"/>
    </row>
    <row r="57" spans="2:5" ht="16.5">
      <c r="B57" s="8"/>
      <c r="C57" s="8"/>
      <c r="D57" s="8"/>
      <c r="E57" s="38"/>
    </row>
    <row r="58" spans="2:5" ht="16.5">
      <c r="B58" s="8"/>
      <c r="C58" s="8"/>
      <c r="D58" s="8"/>
      <c r="E58" s="38"/>
    </row>
    <row r="59" spans="2:5" ht="16.5">
      <c r="B59" s="8"/>
      <c r="C59" s="8"/>
      <c r="D59" s="8"/>
      <c r="E59" s="38"/>
    </row>
    <row r="60" spans="2:5" ht="16.5">
      <c r="B60" s="8"/>
      <c r="C60" s="8"/>
      <c r="D60" s="8"/>
      <c r="E60" s="43"/>
    </row>
    <row r="61" spans="2:5" ht="12.75">
      <c r="B61" s="44" t="s">
        <v>33</v>
      </c>
      <c r="C61" s="45" t="s">
        <v>34</v>
      </c>
      <c r="D61" s="46"/>
      <c r="E61" s="47" t="s">
        <v>35</v>
      </c>
    </row>
    <row r="62" spans="2:5" ht="12.75">
      <c r="B62" s="48" t="s">
        <v>36</v>
      </c>
      <c r="C62" s="49" t="s">
        <v>37</v>
      </c>
      <c r="D62" s="48"/>
      <c r="E62" s="49" t="s">
        <v>38</v>
      </c>
    </row>
    <row r="63" spans="2:5" ht="12.75">
      <c r="B63" s="50" t="s">
        <v>39</v>
      </c>
      <c r="C63" s="51" t="s">
        <v>40</v>
      </c>
      <c r="D63" s="52"/>
      <c r="E63" s="51" t="s">
        <v>41</v>
      </c>
    </row>
    <row r="64" spans="2:5" ht="16.5">
      <c r="B64" s="8"/>
      <c r="C64" s="8"/>
      <c r="D64" s="8"/>
      <c r="E64" s="38"/>
    </row>
    <row r="65" spans="2:5" ht="16.5">
      <c r="B65" s="8"/>
      <c r="C65" s="8"/>
      <c r="D65" s="8"/>
      <c r="E65" s="38"/>
    </row>
    <row r="66" spans="2:5" ht="16.5">
      <c r="B66" s="12"/>
      <c r="C66" s="8"/>
      <c r="D66" s="8"/>
      <c r="E66" s="43"/>
    </row>
    <row r="67" spans="2:5" ht="16.5">
      <c r="B67" s="12"/>
      <c r="C67" s="8"/>
      <c r="D67" s="8"/>
      <c r="E67" s="38"/>
    </row>
    <row r="68" spans="2:5" ht="16.5">
      <c r="B68" s="8"/>
      <c r="C68" s="8"/>
      <c r="D68" s="8"/>
      <c r="E68" s="38"/>
    </row>
    <row r="69" spans="2:5" ht="16.5">
      <c r="B69" s="8"/>
      <c r="C69" s="8"/>
      <c r="D69" s="8"/>
      <c r="E69" s="43"/>
    </row>
  </sheetData>
  <sheetProtection selectLockedCells="1" selectUnlockedCells="1"/>
  <mergeCells count="6">
    <mergeCell ref="B3:E3"/>
    <mergeCell ref="B7:F7"/>
    <mergeCell ref="B8:F8"/>
    <mergeCell ref="B9:F9"/>
    <mergeCell ref="B12:B14"/>
    <mergeCell ref="B26:C26"/>
  </mergeCells>
  <printOptions/>
  <pageMargins left="0.7" right="0.7" top="0.75" bottom="0.75" header="0.5118055555555555" footer="0.5118055555555555"/>
  <pageSetup horizontalDpi="300" verticalDpi="300" orientation="portrait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8"/>
  <sheetViews>
    <sheetView workbookViewId="0" topLeftCell="A22">
      <selection activeCell="D22" sqref="D22"/>
    </sheetView>
  </sheetViews>
  <sheetFormatPr defaultColWidth="10.28125" defaultRowHeight="12.75"/>
  <cols>
    <col min="1" max="1" width="10.71093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  <col min="9" max="16384" width="10.7109375" style="0" customWidth="1"/>
  </cols>
  <sheetData>
    <row r="4" spans="2:8" ht="12.75">
      <c r="B4" s="53"/>
      <c r="C4" s="53"/>
      <c r="D4" s="53"/>
      <c r="E4" s="53"/>
      <c r="F4" s="53"/>
      <c r="G4" s="53"/>
      <c r="H4" s="53"/>
    </row>
    <row r="5" spans="2:8" ht="12.75">
      <c r="B5" s="53"/>
      <c r="C5" s="53"/>
      <c r="D5" s="53"/>
      <c r="E5" s="53"/>
      <c r="F5" s="53"/>
      <c r="G5" s="53"/>
      <c r="H5" s="53"/>
    </row>
    <row r="6" spans="2:8" ht="12.75">
      <c r="B6" s="53"/>
      <c r="C6" s="53"/>
      <c r="D6" s="53"/>
      <c r="E6" s="53"/>
      <c r="F6" s="53"/>
      <c r="G6" s="53"/>
      <c r="H6" s="53"/>
    </row>
    <row r="7" spans="2:8" ht="15.75">
      <c r="B7" s="54"/>
      <c r="C7" s="54"/>
      <c r="D7" s="54"/>
      <c r="E7" s="54"/>
      <c r="F7" s="54"/>
      <c r="G7" s="54"/>
      <c r="H7" s="54"/>
    </row>
    <row r="8" spans="2:8" ht="15.75">
      <c r="B8" s="54"/>
      <c r="C8" s="54"/>
      <c r="D8" s="54"/>
      <c r="E8" s="54"/>
      <c r="F8" s="54"/>
      <c r="G8" s="54"/>
      <c r="H8" s="54"/>
    </row>
    <row r="9" spans="2:8" ht="15.75">
      <c r="B9" s="54"/>
      <c r="C9" s="54"/>
      <c r="D9" s="54"/>
      <c r="E9" s="54"/>
      <c r="F9" s="54"/>
      <c r="G9" s="54"/>
      <c r="H9" s="54"/>
    </row>
    <row r="10" spans="1:8" ht="18.75">
      <c r="A10" s="55" t="s">
        <v>42</v>
      </c>
      <c r="B10" s="55"/>
      <c r="C10" s="55"/>
      <c r="D10" s="55"/>
      <c r="E10" s="55"/>
      <c r="F10" s="55"/>
      <c r="G10" s="55"/>
      <c r="H10" s="55"/>
    </row>
    <row r="11" spans="1:8" ht="18">
      <c r="A11" s="4" t="s">
        <v>1</v>
      </c>
      <c r="B11" s="4"/>
      <c r="C11" s="4"/>
      <c r="D11" s="4"/>
      <c r="E11" s="4"/>
      <c r="F11" s="4"/>
      <c r="G11" s="4"/>
      <c r="H11" s="4"/>
    </row>
    <row r="12" spans="2:8" ht="12.75">
      <c r="B12" s="56"/>
      <c r="C12" s="53"/>
      <c r="D12" s="53"/>
      <c r="E12" s="53"/>
      <c r="F12" s="53"/>
      <c r="G12" s="53"/>
      <c r="H12" s="57"/>
    </row>
    <row r="13" spans="2:8" ht="24.75" customHeight="1">
      <c r="B13" s="56"/>
      <c r="C13" s="53"/>
      <c r="D13" s="53"/>
      <c r="E13" s="53"/>
      <c r="F13" s="53"/>
      <c r="G13" s="53"/>
      <c r="H13" s="57"/>
    </row>
    <row r="14" spans="2:8" ht="24.75" customHeight="1">
      <c r="B14" s="56"/>
      <c r="C14" s="53"/>
      <c r="D14" s="53"/>
      <c r="E14" s="53"/>
      <c r="F14" s="53"/>
      <c r="G14" s="53"/>
      <c r="H14" s="57"/>
    </row>
    <row r="15" spans="2:8" ht="24.75" customHeight="1">
      <c r="B15" s="56"/>
      <c r="C15" s="53"/>
      <c r="D15" s="58" t="s">
        <v>43</v>
      </c>
      <c r="E15" s="59"/>
      <c r="F15" s="58" t="s">
        <v>44</v>
      </c>
      <c r="G15" s="59"/>
      <c r="H15" s="58" t="s">
        <v>43</v>
      </c>
    </row>
    <row r="16" spans="2:8" ht="24.75" customHeight="1">
      <c r="B16" s="60"/>
      <c r="C16" s="53"/>
      <c r="D16" s="58" t="s">
        <v>45</v>
      </c>
      <c r="E16" s="59"/>
      <c r="F16" s="58" t="s">
        <v>46</v>
      </c>
      <c r="G16" s="59"/>
      <c r="H16" s="58" t="s">
        <v>47</v>
      </c>
    </row>
    <row r="17" spans="2:8" ht="24.75" customHeight="1">
      <c r="B17" s="61"/>
      <c r="C17" s="53"/>
      <c r="D17" s="53"/>
      <c r="E17" s="53"/>
      <c r="F17" s="53"/>
      <c r="G17" s="53"/>
      <c r="H17" s="53"/>
    </row>
    <row r="18" spans="2:8" ht="24.75" customHeight="1">
      <c r="B18" s="62" t="s">
        <v>13</v>
      </c>
      <c r="C18" s="62"/>
      <c r="D18" s="63">
        <v>62003940.65</v>
      </c>
      <c r="E18" s="64"/>
      <c r="F18" s="63">
        <v>40305260.02</v>
      </c>
      <c r="G18" s="64"/>
      <c r="H18" s="63">
        <f>D18-F18</f>
        <v>21698680.629999995</v>
      </c>
    </row>
    <row r="19" spans="2:8" ht="24.75" customHeight="1">
      <c r="B19" s="65"/>
      <c r="C19" s="64"/>
      <c r="D19" s="63"/>
      <c r="E19" s="64"/>
      <c r="F19" s="66"/>
      <c r="G19" s="64"/>
      <c r="H19" s="66"/>
    </row>
    <row r="20" spans="2:8" ht="24.75" customHeight="1">
      <c r="B20" s="65" t="s">
        <v>15</v>
      </c>
      <c r="C20" s="64"/>
      <c r="D20" s="63">
        <v>83095819</v>
      </c>
      <c r="E20" s="64"/>
      <c r="F20" s="63">
        <v>46114968.27</v>
      </c>
      <c r="G20" s="64"/>
      <c r="H20" s="63">
        <f>D20-F20</f>
        <v>36980850.73</v>
      </c>
    </row>
    <row r="21" spans="2:8" ht="24.75" customHeight="1">
      <c r="B21" s="65"/>
      <c r="C21" s="64"/>
      <c r="D21" s="66"/>
      <c r="E21" s="64"/>
      <c r="F21" s="66"/>
      <c r="G21" s="64"/>
      <c r="H21" s="66"/>
    </row>
    <row r="22" spans="2:8" ht="24.75" customHeight="1">
      <c r="B22" s="67" t="s">
        <v>16</v>
      </c>
      <c r="C22" s="64"/>
      <c r="D22" s="63">
        <v>4725330.78</v>
      </c>
      <c r="E22" s="68"/>
      <c r="F22" s="63">
        <v>1880121.84</v>
      </c>
      <c r="G22" s="68"/>
      <c r="H22" s="63">
        <f>D22-F22</f>
        <v>2845208.9400000004</v>
      </c>
    </row>
    <row r="23" spans="2:8" ht="24.75" customHeight="1">
      <c r="B23" s="65"/>
      <c r="C23" s="64"/>
      <c r="D23" s="63"/>
      <c r="E23" s="68"/>
      <c r="F23" s="63"/>
      <c r="G23" s="68"/>
      <c r="H23" s="63"/>
    </row>
    <row r="24" spans="2:8" ht="24.75" customHeight="1">
      <c r="B24" s="67" t="s">
        <v>17</v>
      </c>
      <c r="C24" s="64"/>
      <c r="D24" s="69">
        <v>46000000</v>
      </c>
      <c r="E24" s="70"/>
      <c r="F24" s="69">
        <v>0</v>
      </c>
      <c r="G24" s="70"/>
      <c r="H24" s="69">
        <v>46000000</v>
      </c>
    </row>
    <row r="25" spans="2:8" ht="24.75" customHeight="1">
      <c r="B25" s="71" t="s">
        <v>18</v>
      </c>
      <c r="C25" s="72"/>
      <c r="D25" s="73"/>
      <c r="E25" s="68"/>
      <c r="F25" s="68"/>
      <c r="G25" s="68"/>
      <c r="H25" s="68"/>
    </row>
    <row r="26" spans="2:8" ht="24.75" customHeight="1">
      <c r="B26" s="72" t="s">
        <v>19</v>
      </c>
      <c r="C26" s="74">
        <v>27500000</v>
      </c>
      <c r="D26" s="64"/>
      <c r="E26" s="68"/>
      <c r="F26" s="68"/>
      <c r="G26" s="68"/>
      <c r="H26" s="68"/>
    </row>
    <row r="27" spans="2:8" ht="24.75" customHeight="1">
      <c r="B27" s="75" t="s">
        <v>20</v>
      </c>
      <c r="C27" s="74">
        <v>18500000</v>
      </c>
      <c r="D27" s="64"/>
      <c r="E27" s="68"/>
      <c r="F27" s="68"/>
      <c r="G27" s="68"/>
      <c r="H27" s="68"/>
    </row>
    <row r="28" spans="2:8" ht="24.75" customHeight="1">
      <c r="B28" s="53"/>
      <c r="C28" s="53"/>
      <c r="D28" s="76"/>
      <c r="E28" s="77"/>
      <c r="F28" s="76"/>
      <c r="G28" s="77"/>
      <c r="H28" s="76"/>
    </row>
    <row r="29" spans="2:8" ht="24.75" customHeight="1">
      <c r="B29" s="53"/>
      <c r="C29" s="78" t="s">
        <v>48</v>
      </c>
      <c r="D29" s="79">
        <f>SUM(D18:D28)</f>
        <v>195825090.43</v>
      </c>
      <c r="E29" s="80"/>
      <c r="F29" s="79">
        <f>SUM(F18:F28)-0.01</f>
        <v>88300350.12</v>
      </c>
      <c r="G29" s="80"/>
      <c r="H29" s="79">
        <f>SUM(H18:H28)+0.01</f>
        <v>107524740.30999999</v>
      </c>
    </row>
    <row r="30" spans="2:8" ht="24.75" customHeight="1">
      <c r="B30" s="53"/>
      <c r="C30" s="53"/>
      <c r="D30" s="81"/>
      <c r="E30" s="81"/>
      <c r="F30" s="81"/>
      <c r="G30" s="81"/>
      <c r="H30" s="81"/>
    </row>
    <row r="31" spans="2:8" ht="24.75" customHeight="1">
      <c r="B31" s="53"/>
      <c r="C31" s="53"/>
      <c r="D31" s="53"/>
      <c r="E31" s="53"/>
      <c r="F31" s="53"/>
      <c r="G31" s="53"/>
      <c r="H31" s="53"/>
    </row>
    <row r="32" spans="2:8" ht="12.75">
      <c r="B32" s="53"/>
      <c r="C32" s="53"/>
      <c r="D32" s="53"/>
      <c r="E32" s="53"/>
      <c r="F32" s="53"/>
      <c r="G32" s="53"/>
      <c r="H32" s="53"/>
    </row>
    <row r="33" spans="2:8" ht="12.75">
      <c r="B33" s="53"/>
      <c r="C33" s="53"/>
      <c r="D33" s="53"/>
      <c r="E33" s="53"/>
      <c r="F33" s="53"/>
      <c r="G33" s="53"/>
      <c r="H33" s="53"/>
    </row>
    <row r="34" spans="2:8" ht="12.75">
      <c r="B34" s="53"/>
      <c r="C34" s="53"/>
      <c r="D34" s="53"/>
      <c r="E34" s="53"/>
      <c r="F34" s="53"/>
      <c r="G34" s="53"/>
      <c r="H34" s="53"/>
    </row>
    <row r="35" spans="2:8" ht="12.75">
      <c r="B35" s="82"/>
      <c r="C35" s="53"/>
      <c r="D35" s="53"/>
      <c r="E35" s="53"/>
      <c r="F35" s="53"/>
      <c r="G35" s="53"/>
      <c r="H35" s="53"/>
    </row>
    <row r="36" spans="2:8" ht="12.75">
      <c r="B36" s="82" t="s">
        <v>49</v>
      </c>
      <c r="C36" s="53"/>
      <c r="D36" s="82" t="s">
        <v>50</v>
      </c>
      <c r="E36" s="53"/>
      <c r="F36" s="82"/>
      <c r="G36" s="53"/>
      <c r="H36" s="82" t="s">
        <v>51</v>
      </c>
    </row>
    <row r="37" spans="2:8" ht="12.75">
      <c r="B37" s="82" t="s">
        <v>52</v>
      </c>
      <c r="C37" s="53"/>
      <c r="D37" s="82" t="s">
        <v>53</v>
      </c>
      <c r="E37" s="53"/>
      <c r="F37" s="82"/>
      <c r="G37" s="53"/>
      <c r="H37" s="82" t="s">
        <v>54</v>
      </c>
    </row>
    <row r="38" spans="2:8" ht="12.75">
      <c r="B38" s="83" t="s">
        <v>55</v>
      </c>
      <c r="C38" s="53"/>
      <c r="D38" s="83" t="s">
        <v>56</v>
      </c>
      <c r="E38" s="53"/>
      <c r="F38" s="53"/>
      <c r="G38" s="53"/>
      <c r="H38" s="83" t="s">
        <v>57</v>
      </c>
    </row>
  </sheetData>
  <sheetProtection selectLockedCells="1" selectUnlockedCells="1"/>
  <mergeCells count="4">
    <mergeCell ref="B7:H7"/>
    <mergeCell ref="A10:H10"/>
    <mergeCell ref="A11:H11"/>
    <mergeCell ref="B18:C18"/>
  </mergeCells>
  <printOptions/>
  <pageMargins left="0.7" right="0.7" top="0.75" bottom="0.75" header="0.5118055555555555" footer="0.5118055555555555"/>
  <pageSetup horizontalDpi="300" verticalDpi="300" orientation="portrait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elizardo</cp:lastModifiedBy>
  <cp:lastPrinted>2018-01-12T18:52:56Z</cp:lastPrinted>
  <dcterms:created xsi:type="dcterms:W3CDTF">2001-10-12T18:51:12Z</dcterms:created>
  <dcterms:modified xsi:type="dcterms:W3CDTF">2018-01-12T23:01:06Z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