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0730" windowHeight="11160" activeTab="0"/>
  </bookViews>
  <sheets>
    <sheet name="1-10-00-01-01" sheetId="1" r:id="rId1"/>
    <sheet name="1-10-00-01-02" sheetId="2" r:id="rId2"/>
    <sheet name="1-10-00-01-03" sheetId="3" r:id="rId3"/>
    <sheet name="1-10-00-01-08" sheetId="4" r:id="rId4"/>
    <sheet name="1-10-00-01-09" sheetId="5" r:id="rId5"/>
    <sheet name="1-10-00-01-10" sheetId="11" r:id="rId6"/>
    <sheet name="1-10-00-01-14" sheetId="6" r:id="rId7"/>
    <sheet name="Hoja1-10-00-01-18" sheetId="7" r:id="rId8"/>
    <sheet name="1-10-00-01-19" sheetId="8" r:id="rId9"/>
    <sheet name="1-10-00-01-20" sheetId="9" r:id="rId10"/>
    <sheet name="1-10-00-01-28" sheetId="10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<sst xmlns="http://schemas.openxmlformats.org/spreadsheetml/2006/main" count="2657" uniqueCount="913">
  <si>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</si>
  <si>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</si>
  <si>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Fecha</t>
  </si>
  <si>
    <t>Asiento</t>
  </si>
  <si>
    <t>Fuente</t>
  </si>
  <si>
    <t>Referencia</t>
  </si>
  <si>
    <t>Débito</t>
  </si>
  <si>
    <t>Crédito</t>
  </si>
  <si>
    <t>Saldo</t>
  </si>
  <si>
    <t>Balance Ant.</t>
  </si>
  <si>
    <t>Registros</t>
  </si>
  <si>
    <t xml:space="preserve">REGISTRO </t>
  </si>
  <si>
    <t>Pago</t>
  </si>
  <si>
    <t>LIB. 13347-1</t>
  </si>
  <si>
    <t>LIB. 13364-1</t>
  </si>
  <si>
    <t>LIB. 13378-1</t>
  </si>
  <si>
    <t>LIB-13381-1</t>
  </si>
  <si>
    <t>LIB.13386-1</t>
  </si>
  <si>
    <t>Depósito</t>
  </si>
  <si>
    <t>DOC. 45736 Y 45782</t>
  </si>
  <si>
    <t>DOC. 45795</t>
  </si>
  <si>
    <t>LIB. 13420-1</t>
  </si>
  <si>
    <t>LIB. 13428-1</t>
  </si>
  <si>
    <t>LIB.13430-1</t>
  </si>
  <si>
    <t>LIB. 13437-1</t>
  </si>
  <si>
    <t>LIB.13439-1</t>
  </si>
  <si>
    <t>LIB.13445-1</t>
  </si>
  <si>
    <t>LIB. 13443-1</t>
  </si>
  <si>
    <t>LIB.13447-1</t>
  </si>
  <si>
    <t>LIB. 13451-1</t>
  </si>
  <si>
    <t>LIB. 13463-1</t>
  </si>
  <si>
    <t>LIB. 13466-1</t>
  </si>
  <si>
    <t>LIB. 13469-1</t>
  </si>
  <si>
    <t>LIB. 13472-1</t>
  </si>
  <si>
    <t>DOC. 45812 Y 45815</t>
  </si>
  <si>
    <t>LIB. 13480-1</t>
  </si>
  <si>
    <t>LIB. 13482-1</t>
  </si>
  <si>
    <t>LIB. 13501-1</t>
  </si>
  <si>
    <t>LIB. 13502-1</t>
  </si>
  <si>
    <t>LIB. 13504-1</t>
  </si>
  <si>
    <t>LIB. 13505-1</t>
  </si>
  <si>
    <t>LIB. 13507-1</t>
  </si>
  <si>
    <t>LIB. 13508-1</t>
  </si>
  <si>
    <t>LIB. 13512-1</t>
  </si>
  <si>
    <t>LIB. 13515-1</t>
  </si>
  <si>
    <t>LIB. 13526-1</t>
  </si>
  <si>
    <t>LIB. 13528-1</t>
  </si>
  <si>
    <t>LIB. 13535-1</t>
  </si>
  <si>
    <t>LIB. 13537-1</t>
  </si>
  <si>
    <t>DOC. 45838 Y 45841</t>
  </si>
  <si>
    <t>LIB. 13553-1</t>
  </si>
  <si>
    <t>LIB. 13577-1</t>
  </si>
  <si>
    <t>LIB. 13581-1</t>
  </si>
  <si>
    <t>LIB. 13583-1</t>
  </si>
  <si>
    <t>LIB. 13585-1</t>
  </si>
  <si>
    <t>LIB. 13587-1</t>
  </si>
  <si>
    <t>LIB. 13589-1</t>
  </si>
  <si>
    <t>LIB. 13593-1</t>
  </si>
  <si>
    <t>LIB. 13597-1</t>
  </si>
  <si>
    <t>LIB. 13619-1</t>
  </si>
  <si>
    <t>LIB. 13624-1</t>
  </si>
  <si>
    <t>LIB. 13631-1</t>
  </si>
  <si>
    <t>LIB. 13635-1</t>
  </si>
  <si>
    <t>LIB. 13637-1</t>
  </si>
  <si>
    <t>LIB. 13639-1</t>
  </si>
  <si>
    <t>LIB. 13685-1</t>
  </si>
  <si>
    <t>LIB. 13687-1</t>
  </si>
  <si>
    <t>LIB. 13689-1</t>
  </si>
  <si>
    <t>LIB. 13695-1</t>
  </si>
  <si>
    <t>LIB. 13711-1</t>
  </si>
  <si>
    <t>LIB. 13715-1</t>
  </si>
  <si>
    <t>LIB. 13718-1</t>
  </si>
  <si>
    <t>LIB. 13748-1</t>
  </si>
  <si>
    <t>LIB. 13750-1</t>
  </si>
  <si>
    <t>LIB. 13755-1</t>
  </si>
  <si>
    <t>LIB. 13756-1</t>
  </si>
  <si>
    <t>LIB. 13758-1</t>
  </si>
  <si>
    <t>LIB. 13763-1</t>
  </si>
  <si>
    <t>LIB. 13764-1</t>
  </si>
  <si>
    <t>LIB. 13769-1</t>
  </si>
  <si>
    <t>DOCS. 45877 Y 45878</t>
  </si>
  <si>
    <t>LIB. 13753-1</t>
  </si>
  <si>
    <t>LIB. 13808-1</t>
  </si>
  <si>
    <t>LIB. 13848-1</t>
  </si>
  <si>
    <t>DOCS. 45898 Y 45901</t>
  </si>
  <si>
    <t>LIB. 13790-1</t>
  </si>
  <si>
    <t>DOC. 45925</t>
  </si>
  <si>
    <t>LIB. 13973-1</t>
  </si>
  <si>
    <t>DOC. 46004</t>
  </si>
  <si>
    <t>LIB. 14033-1</t>
  </si>
  <si>
    <t>LIBTO. 14059-1</t>
  </si>
  <si>
    <t>DOC. 46026</t>
  </si>
  <si>
    <t>LIB. 14096-1</t>
  </si>
  <si>
    <t>LIB. 14101-1</t>
  </si>
  <si>
    <t>LIB. 14104-1</t>
  </si>
  <si>
    <t>LIB. 14121-1</t>
  </si>
  <si>
    <t>LIB. 14173-1</t>
  </si>
  <si>
    <t>LIB. 14174-1</t>
  </si>
  <si>
    <t>DOCS. 46053 Y 46065</t>
  </si>
  <si>
    <t>LIB. 14186-1</t>
  </si>
  <si>
    <t>LIB. 14190-1</t>
  </si>
  <si>
    <t>LIB. 14193-1</t>
  </si>
  <si>
    <t>LIB. 14261-1</t>
  </si>
  <si>
    <t>LIB. 14264-1</t>
  </si>
  <si>
    <t>LIB. 14266-1</t>
  </si>
  <si>
    <t>LIB. 14273-1</t>
  </si>
  <si>
    <t>LIB. 14283-1</t>
  </si>
  <si>
    <t>LIB. 14285-1</t>
  </si>
  <si>
    <t>LIB. 14290-1</t>
  </si>
  <si>
    <t>LIB. 14296-1</t>
  </si>
  <si>
    <t>LIB. 14308-1</t>
  </si>
  <si>
    <t>LIB. 14320-1</t>
  </si>
  <si>
    <t>LIB. 14334-1</t>
  </si>
  <si>
    <t>LIB. 14357-1</t>
  </si>
  <si>
    <t>LIB. 14359-1</t>
  </si>
  <si>
    <t>LIB. 14361-1</t>
  </si>
  <si>
    <t>LIB. 14367-1</t>
  </si>
  <si>
    <t>DOCS. 46081 Y 46094</t>
  </si>
  <si>
    <t>LIB. 14409-1</t>
  </si>
  <si>
    <t>LIB. 14411-1</t>
  </si>
  <si>
    <t>DOCS. 46121 Y 46133</t>
  </si>
  <si>
    <t>LIB. 14382-1</t>
  </si>
  <si>
    <t>LIB. 14423-1</t>
  </si>
  <si>
    <t>LIB. 14426-1</t>
  </si>
  <si>
    <t>LIB. 14465-1</t>
  </si>
  <si>
    <t>LIB. 14475-1</t>
  </si>
  <si>
    <t>LIB. 14479-1</t>
  </si>
  <si>
    <t>DOCS. 46150 Y 46164</t>
  </si>
  <si>
    <t>LIB. 14506-1</t>
  </si>
  <si>
    <t>LIB. 14545-1</t>
  </si>
  <si>
    <t>DOCS. 46179 Y 46187</t>
  </si>
  <si>
    <t>LIB. 14591-1</t>
  </si>
  <si>
    <t>LIB. 14605-1</t>
  </si>
  <si>
    <t>LIB. 14643-1</t>
  </si>
  <si>
    <t>LIB. 14641-1</t>
  </si>
  <si>
    <t>LIB. 14646-1</t>
  </si>
  <si>
    <t>LIB. 14652-1</t>
  </si>
  <si>
    <t>LIB. 14683-1</t>
  </si>
  <si>
    <t>LIB. 14687-1</t>
  </si>
  <si>
    <t>LIB. 14690-1</t>
  </si>
  <si>
    <t>LIB. 14698-1</t>
  </si>
  <si>
    <t>LIB. 14705-1</t>
  </si>
  <si>
    <t>LIB. 14717-1</t>
  </si>
  <si>
    <t>LIB. 14640-1</t>
  </si>
  <si>
    <t>LIB. 14725-1</t>
  </si>
  <si>
    <t>DOC. 46237</t>
  </si>
  <si>
    <t>LIB. 14784-1</t>
  </si>
  <si>
    <t>LIB. 14788-1</t>
  </si>
  <si>
    <t>LIB. 14790-1</t>
  </si>
  <si>
    <t>LIB. 14792-1</t>
  </si>
  <si>
    <t>LIB. 14812-1</t>
  </si>
  <si>
    <t>LIB. 14814-1</t>
  </si>
  <si>
    <t>LIB. 14824-1</t>
  </si>
  <si>
    <t>LIB. 14834-1</t>
  </si>
  <si>
    <t>LIB. 14839-1</t>
  </si>
  <si>
    <t>DOC. 46253</t>
  </si>
  <si>
    <t>LIB. 14786-1</t>
  </si>
  <si>
    <t>LIB. 14827-1</t>
  </si>
  <si>
    <t>LIB. 14847-1</t>
  </si>
  <si>
    <t>LIB. 14844-1</t>
  </si>
  <si>
    <t>LIB. 14846-1</t>
  </si>
  <si>
    <t>LIB. 14882-1</t>
  </si>
  <si>
    <t>LIB. 14883-1</t>
  </si>
  <si>
    <t>LIB. 14885-1</t>
  </si>
  <si>
    <t>LIB. 14887-1</t>
  </si>
  <si>
    <t>LIB. 14892-1</t>
  </si>
  <si>
    <t>LIB. 14897-1</t>
  </si>
  <si>
    <t>LIB. 14906-1</t>
  </si>
  <si>
    <t>LIB. 14910-1</t>
  </si>
  <si>
    <t>LIB. 14915-1</t>
  </si>
  <si>
    <t>LIB. 14894-1</t>
  </si>
  <si>
    <t>DOC. 46301</t>
  </si>
  <si>
    <t>LIB. 14265-1</t>
  </si>
  <si>
    <t>LIB. 14957-1</t>
  </si>
  <si>
    <t>LIB. 14977-1</t>
  </si>
  <si>
    <t>DOC. 46325 Y 46329</t>
  </si>
  <si>
    <t>LIB. 14994-1</t>
  </si>
  <si>
    <t>LIB. 15036-1</t>
  </si>
  <si>
    <t>LIB. 15038-1</t>
  </si>
  <si>
    <t>LIB. 15040-1</t>
  </si>
  <si>
    <t>LIB. 15042-1</t>
  </si>
  <si>
    <t>DOCS. 46350 Y 46364</t>
  </si>
  <si>
    <t>LIB. 15066-1</t>
  </si>
  <si>
    <t>LIB. 15101-1</t>
  </si>
  <si>
    <t>LIB. 15075-1</t>
  </si>
  <si>
    <t>LIB. 15077-1</t>
  </si>
  <si>
    <t>DOCS. 46381 Y 46396</t>
  </si>
  <si>
    <t>LIB. 15132-1</t>
  </si>
  <si>
    <t>LIB. 15140-1</t>
  </si>
  <si>
    <t>DOC. 46412</t>
  </si>
  <si>
    <t>LIB. 15155-1</t>
  </si>
  <si>
    <t>LIB. 15158-1</t>
  </si>
  <si>
    <t>LIB. 15193-1</t>
  </si>
  <si>
    <t>LIB. 15202-1</t>
  </si>
  <si>
    <t>LIB. 15205-1</t>
  </si>
  <si>
    <t>LIB. 15206-1</t>
  </si>
  <si>
    <t>LIB. 15208-1</t>
  </si>
  <si>
    <t>LIB. 15211-1</t>
  </si>
  <si>
    <t>LIB. 15197-1</t>
  </si>
  <si>
    <r>
      <t xml:space="preserve">Total Débitos: </t>
    </r>
    <r>
      <rPr>
        <b/>
        <sz val="10"/>
        <color indexed="8"/>
        <rFont val="Arial"/>
        <family val="2"/>
      </rPr>
      <t>62,421,108,831.31</t>
    </r>
  </si>
  <si>
    <r>
      <t xml:space="preserve">Total Créditos: </t>
    </r>
    <r>
      <rPr>
        <b/>
        <sz val="10"/>
        <color indexed="8"/>
        <rFont val="Arial"/>
        <family val="2"/>
      </rPr>
      <t>62,446,137,789.12</t>
    </r>
  </si>
  <si>
    <r>
      <t xml:space="preserve">Balance: </t>
    </r>
    <r>
      <rPr>
        <b/>
        <sz val="10"/>
        <color indexed="8"/>
        <rFont val="Arial"/>
        <family val="2"/>
      </rPr>
      <t>(25,028,957.81)</t>
    </r>
  </si>
  <si>
    <t>1-10-00-01-14</t>
  </si>
  <si>
    <t>MINISTERIO DE INDUSTRIA Y COMERCIO Y MIPYMES</t>
  </si>
  <si>
    <t>Conciliación Bancaria al    31 de Octubre del 2023</t>
  </si>
  <si>
    <t xml:space="preserve">Capítulo:    0212 </t>
  </si>
  <si>
    <t>Nombre de Cta.:  Cuenta Fondo 0100</t>
  </si>
  <si>
    <t>Número Cta.:</t>
  </si>
  <si>
    <t>0100001034</t>
  </si>
  <si>
    <t>Banco:</t>
  </si>
  <si>
    <t>RESERVAS</t>
  </si>
  <si>
    <t xml:space="preserve">Esta incorporada en SIGEF:   Si __x____ </t>
  </si>
  <si>
    <t>No 0100001034</t>
  </si>
  <si>
    <t>LIBRO</t>
  </si>
  <si>
    <t>BALANCE EN LIBRO</t>
  </si>
  <si>
    <t>MAS:</t>
  </si>
  <si>
    <t>Depositos del mes</t>
  </si>
  <si>
    <t xml:space="preserve">Reg. Reverso de  Lib.  </t>
  </si>
  <si>
    <t>TOTAL DISPONIBLE</t>
  </si>
  <si>
    <t>MENOS: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</si>
  <si>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</si>
  <si>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</si>
  <si>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</si>
  <si>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</si>
  <si>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</si>
  <si>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</si>
  <si>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Libramientos en tránsito </t>
  </si>
  <si>
    <t>Lic. Elizabeth Lizardo J.</t>
  </si>
  <si>
    <t>Licda. Mirky Cuello</t>
  </si>
  <si>
    <t xml:space="preserve">                                  Yasirys Germán</t>
  </si>
  <si>
    <t xml:space="preserve">    Preparado por</t>
  </si>
  <si>
    <t xml:space="preserve">         Revisado por</t>
  </si>
  <si>
    <t>Autorizado por</t>
  </si>
  <si>
    <t>Contadora</t>
  </si>
  <si>
    <t xml:space="preserve">    Enc. Contabilidad</t>
  </si>
  <si>
    <t xml:space="preserve">                                Directora Financiera</t>
  </si>
  <si>
    <t xml:space="preserve">    Puesto que ocupa</t>
  </si>
  <si>
    <t xml:space="preserve">      Puesto que ocupa</t>
  </si>
  <si>
    <t>Puesto que ocupa</t>
  </si>
  <si>
    <t>Yasirys Germán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</si>
  <si>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</si>
  <si>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</si>
  <si>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DOC. 01161</t>
  </si>
  <si>
    <t>TRANSFERENCIA ENTRE CUENTAS</t>
  </si>
  <si>
    <t>DOC. 46087</t>
  </si>
  <si>
    <t>DOC. 46124</t>
  </si>
  <si>
    <t>DOC. 01187</t>
  </si>
  <si>
    <t>DOC. 01199</t>
  </si>
  <si>
    <t>DOC. 46388</t>
  </si>
  <si>
    <r>
      <t xml:space="preserve">Total Débitos: </t>
    </r>
    <r>
      <rPr>
        <b/>
        <sz val="10"/>
        <color indexed="8"/>
        <rFont val="Arial"/>
        <family val="2"/>
      </rPr>
      <t>346,961.62</t>
    </r>
  </si>
  <si>
    <r>
      <t xml:space="preserve">Total Créditos: </t>
    </r>
    <r>
      <rPr>
        <b/>
        <sz val="10"/>
        <color indexed="8"/>
        <rFont val="Arial"/>
        <family val="2"/>
      </rPr>
      <t>171,170.46</t>
    </r>
  </si>
  <si>
    <r>
      <t xml:space="preserve">Balance: </t>
    </r>
    <r>
      <rPr>
        <b/>
        <sz val="10"/>
        <color indexed="8"/>
        <rFont val="Arial"/>
        <family val="2"/>
      </rPr>
      <t>175,791.16</t>
    </r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</si>
  <si>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</si>
  <si>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LIB. 13543-1 DOLARES</t>
  </si>
  <si>
    <t>LIB. 13609-1</t>
  </si>
  <si>
    <t>LIB. 14233-1 DOLARES</t>
  </si>
  <si>
    <t>LIB. 14354-1 DOLARES</t>
  </si>
  <si>
    <t>LIB. 14657-1 DOLARES</t>
  </si>
  <si>
    <r>
      <t xml:space="preserve">Total Débitos: </t>
    </r>
    <r>
      <rPr>
        <b/>
        <sz val="10"/>
        <color indexed="8"/>
        <rFont val="Arial"/>
        <family val="2"/>
      </rPr>
      <t>197,381.09</t>
    </r>
  </si>
  <si>
    <r>
      <t xml:space="preserve">Total Créditos: </t>
    </r>
    <r>
      <rPr>
        <b/>
        <sz val="10"/>
        <color indexed="8"/>
        <rFont val="Arial"/>
        <family val="2"/>
      </rPr>
      <t>373,284.83</t>
    </r>
  </si>
  <si>
    <t>1-10-00-01-20</t>
  </si>
  <si>
    <t>Conciliación Bancaria al  31  de Octubre  del 2023</t>
  </si>
  <si>
    <t>Nombre de Cta.:  Cuenta Dólares US$ (Pagadora)</t>
  </si>
  <si>
    <t>Numero Cta.: 2082001001</t>
  </si>
  <si>
    <t>No 100010102391041</t>
  </si>
  <si>
    <t>Asignación de cuotas</t>
  </si>
  <si>
    <t>Notas de Crédito</t>
  </si>
  <si>
    <t>Libramientos  emitidos</t>
  </si>
  <si>
    <t>Transferencias entre Cuentas</t>
  </si>
  <si>
    <t>Asignacion de cuota en tránsito</t>
  </si>
  <si>
    <t xml:space="preserve">Libramiento en tránsito </t>
  </si>
  <si>
    <t>Lic. Elizabeth Lizardo</t>
  </si>
  <si>
    <t xml:space="preserve">                                        Yasirys Germán</t>
  </si>
  <si>
    <t>Revisado por</t>
  </si>
  <si>
    <t xml:space="preserve">                                         Directora Financiera</t>
  </si>
  <si>
    <t>1-10-00-01-19</t>
  </si>
  <si>
    <t>Conciliación Bancaria al    31   de Octubre  del año 2023</t>
  </si>
  <si>
    <t>Nombre de Cta.:  Disponibilidad F-2082   US$</t>
  </si>
  <si>
    <t>2082001000</t>
  </si>
  <si>
    <t>Asignanción de cuota</t>
  </si>
  <si>
    <t>Cheques emitidos</t>
  </si>
  <si>
    <t xml:space="preserve">Cheques en tránsito </t>
  </si>
  <si>
    <t>Lic. Mirky Cuello</t>
  </si>
  <si>
    <t xml:space="preserve">  Yasirys Germán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</si>
  <si>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</si>
  <si>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</si>
  <si>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0165100264</t>
  </si>
  <si>
    <r>
      <t xml:space="preserve">Total Débitos: </t>
    </r>
    <r>
      <rPr>
        <b/>
        <sz val="10"/>
        <color indexed="8"/>
        <rFont val="Arial"/>
        <family val="2"/>
      </rPr>
      <t>4,641,936,636.50</t>
    </r>
  </si>
  <si>
    <r>
      <t xml:space="preserve">Total Créditos: </t>
    </r>
    <r>
      <rPr>
        <b/>
        <sz val="10"/>
        <color indexed="8"/>
        <rFont val="Arial"/>
        <family val="2"/>
      </rPr>
      <t>37,200,060.88</t>
    </r>
  </si>
  <si>
    <r>
      <t xml:space="preserve">Balance: </t>
    </r>
    <r>
      <rPr>
        <b/>
        <sz val="10"/>
        <color indexed="8"/>
        <rFont val="Arial"/>
        <family val="2"/>
      </rPr>
      <t>4,604,736,575.62</t>
    </r>
  </si>
  <si>
    <t>1-10-00-01-28</t>
  </si>
  <si>
    <t>Conciliación Bancaria al   31  de Octubre del 2023</t>
  </si>
  <si>
    <t>Nombre de Cta.:  Fecopeco (Disp.)</t>
  </si>
  <si>
    <t>No.</t>
  </si>
  <si>
    <t>Transferencias automatica recibidas</t>
  </si>
  <si>
    <t>Cheques Administrtivos y/o Transferencias Bancarias</t>
  </si>
  <si>
    <t>Transferencia a Terceros</t>
  </si>
  <si>
    <t>Cheques en transito</t>
  </si>
  <si>
    <t xml:space="preserve">Licda. Elizabeth Lizardo J. 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</si>
  <si>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</si>
  <si>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</t>
  </si>
  <si>
    <t>452400543699 SEM. 23-29 Sept. 2023</t>
  </si>
  <si>
    <t>452400549366 SEM. 30 Sept.-06 Oct. 2023</t>
  </si>
  <si>
    <t>452400546285 SEM. 7-13 Oct. 2023</t>
  </si>
  <si>
    <t>452400549285 SEM. 14-20 Oct. 2023</t>
  </si>
  <si>
    <r>
      <t xml:space="preserve">Total Débitos: </t>
    </r>
    <r>
      <rPr>
        <b/>
        <sz val="10"/>
        <color indexed="8"/>
        <rFont val="Arial"/>
        <family val="2"/>
      </rPr>
      <t>281,562,953.71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</si>
  <si>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</si>
  <si>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281,562,953.71</t>
    </r>
  </si>
  <si>
    <t>1-10-00-01-03</t>
  </si>
  <si>
    <t>Conciliación Bancaria al  31  de Octubre del 2023</t>
  </si>
  <si>
    <t xml:space="preserve"> </t>
  </si>
  <si>
    <t xml:space="preserve">Nombre de Cta.:  Cuenta Colectora  Mas Gas </t>
  </si>
  <si>
    <t>No 2117001000</t>
  </si>
  <si>
    <t xml:space="preserve">Diferencia pendiente por el Banco de Reserva </t>
  </si>
  <si>
    <t xml:space="preserve"> Yasirys Germán</t>
  </si>
  <si>
    <r>
      <t xml:space="preserve">Libro Mayor Auxiliar de </t>
    </r>
    <r>
      <rPr>
        <sz val="10"/>
        <color indexed="8"/>
        <rFont val="Arial"/>
        <family val="2"/>
      </rPr>
      <t>Recursos de Captación Directas De Garantías Mobiliarias No.2123001000-Disponibilidad (1-10-00-01-09)</t>
    </r>
  </si>
  <si>
    <t>Ingreso</t>
  </si>
  <si>
    <t>INT 1696259008432o</t>
  </si>
  <si>
    <t xml:space="preserve"> INT 1696262633367o</t>
  </si>
  <si>
    <t>INT 1696266122256x</t>
  </si>
  <si>
    <t xml:space="preserve"> INT 1696266133948Y</t>
  </si>
  <si>
    <t xml:space="preserve"> INT 16963525706100</t>
  </si>
  <si>
    <t>INT 1696431994586M</t>
  </si>
  <si>
    <t>INT 16965219572968</t>
  </si>
  <si>
    <t xml:space="preserve"> INT 1696521961185R</t>
  </si>
  <si>
    <t>INT 16968673398522</t>
  </si>
  <si>
    <t xml:space="preserve"> INT 1696867351579U</t>
  </si>
  <si>
    <t xml:space="preserve"> INT 1696870876648G</t>
  </si>
  <si>
    <t>INT 1696874550641C</t>
  </si>
  <si>
    <t xml:space="preserve"> INT 1696874557330Y</t>
  </si>
  <si>
    <t>Gastos</t>
  </si>
  <si>
    <t>TRASLADO FONDOS CUENTAS ESCR. EMITIDA  01142</t>
  </si>
  <si>
    <t>INT 1696953849487N</t>
  </si>
  <si>
    <t xml:space="preserve">  INT 16969538633294</t>
  </si>
  <si>
    <t>INT 1696957734495e</t>
  </si>
  <si>
    <t>INT 16970403520008</t>
  </si>
  <si>
    <t xml:space="preserve">  INT 1697040354535H</t>
  </si>
  <si>
    <t xml:space="preserve"> INT 16970403590019</t>
  </si>
  <si>
    <t>INT 1697130139093I</t>
  </si>
  <si>
    <t>INT 1697213245274z</t>
  </si>
  <si>
    <t>INT 1697213250278q</t>
  </si>
  <si>
    <t xml:space="preserve"> INT 1697479465410w</t>
  </si>
  <si>
    <t xml:space="preserve"> INT 1697482942853H</t>
  </si>
  <si>
    <t>INT 1697486511210c</t>
  </si>
  <si>
    <t>AVISO DEBITO 452810130214</t>
  </si>
  <si>
    <t xml:space="preserve"> INT 1697565904424m</t>
  </si>
  <si>
    <t>INT 1697565910978o</t>
  </si>
  <si>
    <t xml:space="preserve"> INT 1697652389880D</t>
  </si>
  <si>
    <t xml:space="preserve"> INT 1697742165329c</t>
  </si>
  <si>
    <t>INT 1697742211292J</t>
  </si>
  <si>
    <t>INT 1697817794862v</t>
  </si>
  <si>
    <t>INT 1697817800224E</t>
  </si>
  <si>
    <t>INT 1698084233320m</t>
  </si>
  <si>
    <t xml:space="preserve">  INT 1698091543164W</t>
  </si>
  <si>
    <t>INT 16981597363738</t>
  </si>
  <si>
    <t xml:space="preserve"> INT 16981669438733</t>
  </si>
  <si>
    <t xml:space="preserve">  INT 1698249792318f</t>
  </si>
  <si>
    <t xml:space="preserve"> INT 1698340069567F</t>
  </si>
  <si>
    <t xml:space="preserve"> INT 1698340090862w</t>
  </si>
  <si>
    <t xml:space="preserve"> INT 1698422618541N</t>
  </si>
  <si>
    <t xml:space="preserve"> INT 1698681884582f</t>
  </si>
  <si>
    <t xml:space="preserve">  INT 16986888962811</t>
  </si>
  <si>
    <t xml:space="preserve"> INT 1698692595028t</t>
  </si>
  <si>
    <t>INT 1698771874225r</t>
  </si>
  <si>
    <t xml:space="preserve"> INT 16987718833043</t>
  </si>
  <si>
    <r>
      <t xml:space="preserve">Total Débitos: </t>
    </r>
    <r>
      <rPr>
        <b/>
        <sz val="10"/>
        <color indexed="8"/>
        <rFont val="Arial"/>
        <family val="2"/>
      </rPr>
      <t>59,981,952.12</t>
    </r>
  </si>
  <si>
    <r>
      <t xml:space="preserve">Total Créditos: </t>
    </r>
    <r>
      <rPr>
        <b/>
        <sz val="10"/>
        <color indexed="8"/>
        <rFont val="Arial"/>
        <family val="2"/>
      </rPr>
      <t>1,328,087.70</t>
    </r>
  </si>
  <si>
    <r>
      <t xml:space="preserve">Balance: </t>
    </r>
    <r>
      <rPr>
        <b/>
        <sz val="10"/>
        <color indexed="8"/>
        <rFont val="Arial"/>
        <family val="2"/>
      </rPr>
      <t>58,653,864.42</t>
    </r>
  </si>
  <si>
    <t>1-10-00-01-09</t>
  </si>
  <si>
    <t>MINISTERIO DE INDUSTRIA COMERCIO Y MIPYMES</t>
  </si>
  <si>
    <t>Nombre de Cta.:  Cuenta Rec. De Capt. Direc. De Garantía Mob.</t>
  </si>
  <si>
    <t>2123001000</t>
  </si>
  <si>
    <t>No 100010102384894</t>
  </si>
  <si>
    <t xml:space="preserve"> Maria Teresa Rodríguez</t>
  </si>
  <si>
    <t>Analista Financiera</t>
  </si>
  <si>
    <t>Directora Financiero</t>
  </si>
  <si>
    <t>Conciliación Bancaria al   31  de Octubre del  2023</t>
  </si>
  <si>
    <t xml:space="preserve">       Revisado por</t>
  </si>
  <si>
    <t xml:space="preserve">Libramientos emitidos </t>
  </si>
  <si>
    <r>
      <t xml:space="preserve">Libro Mayor Auxiliar de </t>
    </r>
    <r>
      <rPr>
        <sz val="10"/>
        <color indexed="8"/>
        <rFont val="Arial"/>
        <family val="2"/>
      </rPr>
      <t>Cta. Dolares no.22623101000262 Proyecto Mango y Aguacate (1-10-00-01-10)</t>
    </r>
  </si>
  <si>
    <r>
      <t xml:space="preserve">Total Débitos: </t>
    </r>
    <r>
      <rPr>
        <b/>
        <sz val="10"/>
        <color indexed="8"/>
        <rFont val="Arial"/>
        <family val="2"/>
      </rPr>
      <t>153,521.65</t>
    </r>
  </si>
  <si>
    <r>
      <t xml:space="preserve">Balance: </t>
    </r>
    <r>
      <rPr>
        <b/>
        <sz val="10"/>
        <color indexed="8"/>
        <rFont val="Arial"/>
        <family val="2"/>
      </rPr>
      <t>153,521.65</t>
    </r>
  </si>
  <si>
    <t>1-10-00-01-10</t>
  </si>
  <si>
    <t>Conciliación Bancaria al 31 de Octubre del 2023</t>
  </si>
  <si>
    <t>Nombre de Cta.:  Proyecto Ampliac. Capac. Fortalecimiento de las Mipymes de las Cadenas de Valor Mango y Aguacate   US$</t>
  </si>
  <si>
    <t xml:space="preserve"> DO64TENA00023106211500010015</t>
  </si>
  <si>
    <t xml:space="preserve">CUENTA REPUBLICA DOMINICANA EN DOLARES ESTADOUNIDENSES - BC:                                                                         </t>
  </si>
  <si>
    <t>Sub-Cuenta :7327001000</t>
  </si>
  <si>
    <t xml:space="preserve"> 00117465427</t>
  </si>
  <si>
    <t>DI - 7327</t>
  </si>
  <si>
    <t>Desembolso recibido de Organismo Internacionales (AAICD)</t>
  </si>
  <si>
    <t>Juan N. Mendez W.</t>
  </si>
  <si>
    <t>Analista Financiero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</si>
  <si>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</si>
  <si>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202230036049083</t>
  </si>
  <si>
    <t>202230036102257/ 202230036102783</t>
  </si>
  <si>
    <t>202230036102781</t>
  </si>
  <si>
    <t>202230036102777</t>
  </si>
  <si>
    <t>202230036102779</t>
  </si>
  <si>
    <t>4524000036537</t>
  </si>
  <si>
    <t>202230036196308</t>
  </si>
  <si>
    <t>0352040511</t>
  </si>
  <si>
    <t>0352040508</t>
  </si>
  <si>
    <t>DOC.1295</t>
  </si>
  <si>
    <t>0352040514</t>
  </si>
  <si>
    <t>4524000000001</t>
  </si>
  <si>
    <t>32256104071</t>
  </si>
  <si>
    <t>0240050066</t>
  </si>
  <si>
    <t>4524000010863</t>
  </si>
  <si>
    <t>4524000039300</t>
  </si>
  <si>
    <t>4524000039302</t>
  </si>
  <si>
    <t>4524000039301</t>
  </si>
  <si>
    <t>0522010241</t>
  </si>
  <si>
    <t>4524000019326</t>
  </si>
  <si>
    <t>4524000019327</t>
  </si>
  <si>
    <t>4524000019333</t>
  </si>
  <si>
    <t>4524000019335</t>
  </si>
  <si>
    <t>4524000019337</t>
  </si>
  <si>
    <t>4524000019338</t>
  </si>
  <si>
    <t>4524000019339</t>
  </si>
  <si>
    <t>4524000019340</t>
  </si>
  <si>
    <t>4524000019341</t>
  </si>
  <si>
    <t>4524000019342</t>
  </si>
  <si>
    <t>4524000019343</t>
  </si>
  <si>
    <t>4524000019344</t>
  </si>
  <si>
    <t>4524000019345</t>
  </si>
  <si>
    <t>4524000019346</t>
  </si>
  <si>
    <t>4524000011349</t>
  </si>
  <si>
    <t>4524000011734</t>
  </si>
  <si>
    <t>0165100208</t>
  </si>
  <si>
    <t>0352080080</t>
  </si>
  <si>
    <t>4524000037603</t>
  </si>
  <si>
    <t>32199450030</t>
  </si>
  <si>
    <t>0165010249</t>
  </si>
  <si>
    <t>05220020555</t>
  </si>
  <si>
    <t>202230036697848</t>
  </si>
  <si>
    <t>202230036848962</t>
  </si>
  <si>
    <t>32410692819</t>
  </si>
  <si>
    <t>4524000037880</t>
  </si>
  <si>
    <t>Transferencias a otras instituciones</t>
  </si>
  <si>
    <t>DOC.1382</t>
  </si>
  <si>
    <t>4524000037632</t>
  </si>
  <si>
    <t>4524000037634</t>
  </si>
  <si>
    <t>4524000037638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</si>
  <si>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</si>
  <si>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426,115,692.63</t>
    </r>
  </si>
  <si>
    <r>
      <t xml:space="preserve">Total Créditos: </t>
    </r>
    <r>
      <rPr>
        <b/>
        <sz val="10"/>
        <color indexed="8"/>
        <rFont val="Arial"/>
        <family val="2"/>
      </rPr>
      <t>424,962,853.63</t>
    </r>
  </si>
  <si>
    <r>
      <t xml:space="preserve">Balance: </t>
    </r>
    <r>
      <rPr>
        <b/>
        <sz val="10"/>
        <color indexed="8"/>
        <rFont val="Arial"/>
        <family val="2"/>
      </rPr>
      <t>1,152,839.00</t>
    </r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</si>
  <si>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</si>
  <si>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DOC.45713</t>
  </si>
  <si>
    <t>DOC. 45736</t>
  </si>
  <si>
    <t>LIB.13350-1</t>
  </si>
  <si>
    <t>LIB.13353-1</t>
  </si>
  <si>
    <t>LIB.13357-1</t>
  </si>
  <si>
    <t>DOC. 45790</t>
  </si>
  <si>
    <t>LIB.13403-1</t>
  </si>
  <si>
    <t>LIB.13415-1</t>
  </si>
  <si>
    <t>LIB.13423-1</t>
  </si>
  <si>
    <t>LIB.13433-1</t>
  </si>
  <si>
    <t>LIB.13456-1</t>
  </si>
  <si>
    <t>LIB.13442-1</t>
  </si>
  <si>
    <t>LIB.13457-1</t>
  </si>
  <si>
    <t>LIB.13458-1</t>
  </si>
  <si>
    <t>LIB.13464-1</t>
  </si>
  <si>
    <t>LIB.13475-1</t>
  </si>
  <si>
    <t>LIB.13476-1</t>
  </si>
  <si>
    <t>DOC. 45812</t>
  </si>
  <si>
    <t>DOC.45815</t>
  </si>
  <si>
    <t>LIB.13509-1</t>
  </si>
  <si>
    <t>LIB.13510-1</t>
  </si>
  <si>
    <t>LIB.13513-1</t>
  </si>
  <si>
    <t>LIB.13514-1</t>
  </si>
  <si>
    <t>LIB.13533-1</t>
  </si>
  <si>
    <t>LIB.13539-1</t>
  </si>
  <si>
    <t>LIB.13547-1</t>
  </si>
  <si>
    <t>DOC. 45841</t>
  </si>
  <si>
    <t>LIB.13591-1</t>
  </si>
  <si>
    <t>LIB.13605-1</t>
  </si>
  <si>
    <t>LIB.13629-1</t>
  </si>
  <si>
    <t>LIB.13615-1</t>
  </si>
  <si>
    <t>LIB.13626-1</t>
  </si>
  <si>
    <t>DOC. 45859</t>
  </si>
  <si>
    <t>LIB.13652-1</t>
  </si>
  <si>
    <t>LIB.13654-1</t>
  </si>
  <si>
    <t>LIB.13713-1</t>
  </si>
  <si>
    <t>DOC. 45877</t>
  </si>
  <si>
    <t>DOC. 45878</t>
  </si>
  <si>
    <t>LIB.13720-1</t>
  </si>
  <si>
    <t>LIB.13723-1</t>
  </si>
  <si>
    <t>LIB.13765-1</t>
  </si>
  <si>
    <t>LIB.13725-1</t>
  </si>
  <si>
    <t>LIB.13975-1</t>
  </si>
  <si>
    <t>LIB.13797-1</t>
  </si>
  <si>
    <t>LIB.13799-1</t>
  </si>
  <si>
    <t>LIB.13918-1</t>
  </si>
  <si>
    <t>LIB.13805-1</t>
  </si>
  <si>
    <t>LIB.13978-1</t>
  </si>
  <si>
    <t>LIB.13823-1</t>
  </si>
  <si>
    <t>LIB.13828-1</t>
  </si>
  <si>
    <t>LIB.13829-1</t>
  </si>
  <si>
    <t>LIB.13835-1</t>
  </si>
  <si>
    <t>LIB.13837-1</t>
  </si>
  <si>
    <t>LIB.13840-1</t>
  </si>
  <si>
    <t>LIB.13841-1</t>
  </si>
  <si>
    <t>LIB.13846-1</t>
  </si>
  <si>
    <t>DOC. 45898</t>
  </si>
  <si>
    <t>DOC. 45901</t>
  </si>
  <si>
    <t>LIB.13812-1</t>
  </si>
  <si>
    <t>LIB.13819-1</t>
  </si>
  <si>
    <t>LIB.13875-1</t>
  </si>
  <si>
    <t>LIB.13879-1</t>
  </si>
  <si>
    <t>LIB.13889-1</t>
  </si>
  <si>
    <t>LIB.13903-1</t>
  </si>
  <si>
    <t>LIB.13883-1</t>
  </si>
  <si>
    <t>LIB.13905-1</t>
  </si>
  <si>
    <t>LIB.13920-1</t>
  </si>
  <si>
    <t>LIB.13927-1</t>
  </si>
  <si>
    <t>LIB.13948-1</t>
  </si>
  <si>
    <t>LIB.14048-1</t>
  </si>
  <si>
    <t>LIB.13962-1</t>
  </si>
  <si>
    <t>LIB.14055-1</t>
  </si>
  <si>
    <t>LIB.13971-1</t>
  </si>
  <si>
    <t>LIB.13980-1</t>
  </si>
  <si>
    <t>LIB.13914-1</t>
  </si>
  <si>
    <t>LIB.14005-1</t>
  </si>
  <si>
    <t>LIB.14044-1</t>
  </si>
  <si>
    <t>LIB.14086-1</t>
  </si>
  <si>
    <t>LIB.14088-1</t>
  </si>
  <si>
    <t>DOC. 46065</t>
  </si>
  <si>
    <t>LIB.14125-1</t>
  </si>
  <si>
    <t>LIB.14132-1</t>
  </si>
  <si>
    <t>LIB.14140-1</t>
  </si>
  <si>
    <t>LIB.14148-1</t>
  </si>
  <si>
    <t>LIB.14171-1</t>
  </si>
  <si>
    <t>LIB.14134-1</t>
  </si>
  <si>
    <t>LIB.14179-1</t>
  </si>
  <si>
    <t>LIB.14181-1</t>
  </si>
  <si>
    <t>LIB.14188-1</t>
  </si>
  <si>
    <t>LIB.14203-1</t>
  </si>
  <si>
    <t>LIB.14208-1</t>
  </si>
  <si>
    <t>LIB.14211-1</t>
  </si>
  <si>
    <t>LIB.14213-1</t>
  </si>
  <si>
    <t>LIB.14215-1</t>
  </si>
  <si>
    <t>LIB.14217-1</t>
  </si>
  <si>
    <t>LIB.14219-1</t>
  </si>
  <si>
    <t>LIB.14225-1</t>
  </si>
  <si>
    <t>LIB.14229-1</t>
  </si>
  <si>
    <t>LIB.14235-1</t>
  </si>
  <si>
    <t>LIB.14239-1</t>
  </si>
  <si>
    <t>LIB.14244-1</t>
  </si>
  <si>
    <t>LIB.14246-1</t>
  </si>
  <si>
    <t>LIB.14250-1</t>
  </si>
  <si>
    <t>LIB.14255-1</t>
  </si>
  <si>
    <t>LIB.14259-1</t>
  </si>
  <si>
    <t>LIB.14270-1</t>
  </si>
  <si>
    <t>LIB.14275-1</t>
  </si>
  <si>
    <t>LIB.14280-1</t>
  </si>
  <si>
    <t>LIB.14287-1</t>
  </si>
  <si>
    <t>LIB.14292-1</t>
  </si>
  <si>
    <t>LIB.14295-1</t>
  </si>
  <si>
    <t>LIB.14299-1</t>
  </si>
  <si>
    <t>LIB.14302-1</t>
  </si>
  <si>
    <t>LIB.14303-1</t>
  </si>
  <si>
    <t>LIB.14306-1</t>
  </si>
  <si>
    <t>LIB.14309-1</t>
  </si>
  <si>
    <t>LIB.14312-1</t>
  </si>
  <si>
    <t>LIB.14315-1</t>
  </si>
  <si>
    <t>LIB.14351-1</t>
  </si>
  <si>
    <t>LIB.14316-1</t>
  </si>
  <si>
    <t>LIB.14325-1</t>
  </si>
  <si>
    <t>LIB.14328-1</t>
  </si>
  <si>
    <t>LIB.14329-1</t>
  </si>
  <si>
    <t>LIB.14331-1</t>
  </si>
  <si>
    <t>LIB.14338-1</t>
  </si>
  <si>
    <t>LIB.14341-1</t>
  </si>
  <si>
    <t>LIB.14343-1</t>
  </si>
  <si>
    <t>LIB.14345-1</t>
  </si>
  <si>
    <t>LIB.14348-1</t>
  </si>
  <si>
    <t>LIB.14349-1</t>
  </si>
  <si>
    <t>LIB.14371-1</t>
  </si>
  <si>
    <t>LIB.14373-1</t>
  </si>
  <si>
    <t>LIB.14628-1</t>
  </si>
  <si>
    <t>LIB.14377-1</t>
  </si>
  <si>
    <t>DOC.46081</t>
  </si>
  <si>
    <t>DOC.46094</t>
  </si>
  <si>
    <t>LIB.14184-1</t>
  </si>
  <si>
    <t>LIB.14318-1</t>
  </si>
  <si>
    <t>LIB.14321-1</t>
  </si>
  <si>
    <t>LIB.14324-1</t>
  </si>
  <si>
    <t>DOC.46118</t>
  </si>
  <si>
    <t>LIB.14405-1</t>
  </si>
  <si>
    <t>LIB.14407-1</t>
  </si>
  <si>
    <t>LIB.14413-1</t>
  </si>
  <si>
    <t>DOC.46121</t>
  </si>
  <si>
    <t>DOC.46133</t>
  </si>
  <si>
    <t>LIB.14417-1</t>
  </si>
  <si>
    <t>LIB.14425-1</t>
  </si>
  <si>
    <t>LIB.14445-1</t>
  </si>
  <si>
    <t>LIB.14609-1</t>
  </si>
  <si>
    <t>LIB.14450-1</t>
  </si>
  <si>
    <t>LIB.14516-1</t>
  </si>
  <si>
    <t>LIB.14472-1</t>
  </si>
  <si>
    <t>DOC.46150</t>
  </si>
  <si>
    <t>LIB.14489-1</t>
  </si>
  <si>
    <t>LIB.14487-1</t>
  </si>
  <si>
    <t>LIB.14491-1</t>
  </si>
  <si>
    <t>LIB.14513-1</t>
  </si>
  <si>
    <t>LIB.14518-1</t>
  </si>
  <si>
    <t>LIB.14547-1</t>
  </si>
  <si>
    <t>LIB.14551-1</t>
  </si>
  <si>
    <t>LIB.14563-1</t>
  </si>
  <si>
    <t>LIB.14572-1</t>
  </si>
  <si>
    <t>LIB.14568-1</t>
  </si>
  <si>
    <t>LIB.14576-1</t>
  </si>
  <si>
    <t>LIB.14578-1</t>
  </si>
  <si>
    <t>LIB.14580-1</t>
  </si>
  <si>
    <t>LIB.14583-1</t>
  </si>
  <si>
    <t>DOC.46179</t>
  </si>
  <si>
    <t>DOC.46187</t>
  </si>
  <si>
    <t>LIB.14647-1</t>
  </si>
  <si>
    <t>LIB.14661-1</t>
  </si>
  <si>
    <t>LIB.14664-1</t>
  </si>
  <si>
    <t>LIB.14668-1</t>
  </si>
  <si>
    <t>LIB.14673-1</t>
  </si>
  <si>
    <t>LIB.14677-1</t>
  </si>
  <si>
    <t>LIB.14691-1</t>
  </si>
  <si>
    <t>LIB.14693-1</t>
  </si>
  <si>
    <t>LIB.14700-1</t>
  </si>
  <si>
    <t>LIB.14707-1</t>
  </si>
  <si>
    <t>LIB.14711-1</t>
  </si>
  <si>
    <t>LIB.14712-1</t>
  </si>
  <si>
    <t>LIB.14716-1</t>
  </si>
  <si>
    <t>LIB.14719-1</t>
  </si>
  <si>
    <t>LIB.14723-1</t>
  </si>
  <si>
    <t>DOC.46223</t>
  </si>
  <si>
    <t>DOC.46237</t>
  </si>
  <si>
    <t>LIB.14666-1</t>
  </si>
  <si>
    <t>LIB.14675-1</t>
  </si>
  <si>
    <t>LIB.14669-1</t>
  </si>
  <si>
    <t>LIB.14654-1</t>
  </si>
  <si>
    <t>LIB.14770-1</t>
  </si>
  <si>
    <t>DOC.46253</t>
  </si>
  <si>
    <t>DOC.46265</t>
  </si>
  <si>
    <t>LIB.14776-1</t>
  </si>
  <si>
    <t>LIB.14816-1</t>
  </si>
  <si>
    <t>LIB.14831-1</t>
  </si>
  <si>
    <t>LIB.14829-1</t>
  </si>
  <si>
    <t>LIB.15053-1</t>
  </si>
  <si>
    <t>LIB.14837-1</t>
  </si>
  <si>
    <t>DOC.46304</t>
  </si>
  <si>
    <t>DOC.46325</t>
  </si>
  <si>
    <t>LIB.14869-1</t>
  </si>
  <si>
    <t>LIB.14879-1</t>
  </si>
  <si>
    <t>LIB.14898-1</t>
  </si>
  <si>
    <t>LIB.15103-1</t>
  </si>
  <si>
    <t>LIB.14921-1</t>
  </si>
  <si>
    <t>LIB.14924-1</t>
  </si>
  <si>
    <t>LIB.14926-1</t>
  </si>
  <si>
    <t>LIB.14928-1</t>
  </si>
  <si>
    <t>LIB.14903-1</t>
  </si>
  <si>
    <t>LIB.14943-1</t>
  </si>
  <si>
    <t>LIB.14976-1</t>
  </si>
  <si>
    <t>LIB.14979-1</t>
  </si>
  <si>
    <t>DOC.46329</t>
  </si>
  <si>
    <t>LIB.14936-1</t>
  </si>
  <si>
    <t>LIB.14938-1</t>
  </si>
  <si>
    <t>LIB.14940-1</t>
  </si>
  <si>
    <t>LIB.15051-1</t>
  </si>
  <si>
    <t>LIB.14967-1</t>
  </si>
  <si>
    <t>DOC.46350</t>
  </si>
  <si>
    <t>DOC.46364</t>
  </si>
  <si>
    <t>LIB.15019-1</t>
  </si>
  <si>
    <t>LIB.15021-1</t>
  </si>
  <si>
    <t>LIB.15024-1</t>
  </si>
  <si>
    <t>LIB.15026-1</t>
  </si>
  <si>
    <t>LIB.15030-1</t>
  </si>
  <si>
    <t>LIB.15034-1</t>
  </si>
  <si>
    <t>LIB.14780-1</t>
  </si>
  <si>
    <t>LIB.15045-1</t>
  </si>
  <si>
    <t>LIB.15067-1</t>
  </si>
  <si>
    <t>LIB.15069-1</t>
  </si>
  <si>
    <t>LIB.15071-1</t>
  </si>
  <si>
    <t>LIB.15086-1</t>
  </si>
  <si>
    <t>LIB.15087-1</t>
  </si>
  <si>
    <t>LIB.15090-1</t>
  </si>
  <si>
    <t>LIB.15094-1</t>
  </si>
  <si>
    <t>LIB.15100-1</t>
  </si>
  <si>
    <t>LIB.15106-1</t>
  </si>
  <si>
    <t>LIB.15108-1</t>
  </si>
  <si>
    <t>LIB.15110-1</t>
  </si>
  <si>
    <t>LIB.15114-1</t>
  </si>
  <si>
    <t>LIB.15118-1</t>
  </si>
  <si>
    <t>LIB.15125-1</t>
  </si>
  <si>
    <t>LIB.15127-1</t>
  </si>
  <si>
    <t>LIB.15129-1</t>
  </si>
  <si>
    <t>DOC.46396</t>
  </si>
  <si>
    <t>LIB.15147-1</t>
  </si>
  <si>
    <t>LIB.15149-1</t>
  </si>
  <si>
    <t>LIB.15152-1</t>
  </si>
  <si>
    <t>LIB.15160-1</t>
  </si>
  <si>
    <t>LIB.15162-1</t>
  </si>
  <si>
    <t>LIB.15164-1</t>
  </si>
  <si>
    <t>LIB.15166-1</t>
  </si>
  <si>
    <t>LIB.15168-1</t>
  </si>
  <si>
    <t>LIB.15170-1</t>
  </si>
  <si>
    <t>LIB.15172-1</t>
  </si>
  <si>
    <t>LIB.15184-1</t>
  </si>
  <si>
    <t>LIB.15199-1</t>
  </si>
  <si>
    <t>DOC.46412</t>
  </si>
  <si>
    <t>DOC.46422</t>
  </si>
  <si>
    <r>
      <t xml:space="preserve">Total Débitos: </t>
    </r>
    <r>
      <rPr>
        <b/>
        <sz val="10"/>
        <color indexed="8"/>
        <rFont val="Arial"/>
        <family val="2"/>
      </rPr>
      <t>4,843,899,164.64</t>
    </r>
  </si>
  <si>
    <r>
      <t xml:space="preserve">Total Créditos: </t>
    </r>
    <r>
      <rPr>
        <b/>
        <sz val="10"/>
        <color indexed="8"/>
        <rFont val="Arial"/>
        <family val="2"/>
      </rPr>
      <t>4,863,620,879.19</t>
    </r>
  </si>
  <si>
    <r>
      <t xml:space="preserve">Balance: </t>
    </r>
    <r>
      <rPr>
        <b/>
        <sz val="10"/>
        <color indexed="8"/>
        <rFont val="Arial"/>
        <family val="2"/>
      </rPr>
      <t>(19,721,714.55)</t>
    </r>
  </si>
  <si>
    <r>
      <t xml:space="preserve">Libro Mayor Auxiliar de </t>
    </r>
    <r>
      <rPr>
        <sz val="10"/>
        <color indexed="8"/>
        <rFont val="Arial"/>
        <family val="2"/>
      </rPr>
      <t>BONOS INTERNOS PARA APOYO PRESUPUESTARIO. NO.5010001004 (1-10-00-01-08)</t>
    </r>
  </si>
  <si>
    <t>DOCTO. 45713</t>
  </si>
  <si>
    <t>LIBTO. 13436-1</t>
  </si>
  <si>
    <t>LIBTO. 13470-1</t>
  </si>
  <si>
    <t>LIBTO. 13531-1</t>
  </si>
  <si>
    <t>LIBTO. 13549-1</t>
  </si>
  <si>
    <t>DOCTO. 45812</t>
  </si>
  <si>
    <t>DOCTO. 45838</t>
  </si>
  <si>
    <t>LIBTO.13680-1</t>
  </si>
  <si>
    <t>DOCTO. 45877</t>
  </si>
  <si>
    <t>LIBTO. 13943-1</t>
  </si>
  <si>
    <t>LIBTO. 13990-1</t>
  </si>
  <si>
    <t>LIBTO. 14007-1</t>
  </si>
  <si>
    <t>LIBTO. 14046-1</t>
  </si>
  <si>
    <t>LIBTO. 14201</t>
  </si>
  <si>
    <t>LIBTO. 14052-1</t>
  </si>
  <si>
    <t>DOCTO. 46034</t>
  </si>
  <si>
    <t>DCTO. 46053</t>
  </si>
  <si>
    <t>DCTO. 46179</t>
  </si>
  <si>
    <r>
      <t xml:space="preserve">Total Débitos: </t>
    </r>
    <r>
      <rPr>
        <b/>
        <sz val="10"/>
        <color indexed="8"/>
        <rFont val="Arial"/>
        <family val="2"/>
      </rPr>
      <t>6,887,307,560.85</t>
    </r>
  </si>
  <si>
    <r>
      <t xml:space="preserve">Total Créditos: </t>
    </r>
    <r>
      <rPr>
        <b/>
        <sz val="10"/>
        <color indexed="8"/>
        <rFont val="Arial"/>
        <family val="2"/>
      </rPr>
      <t>6,887,307,560.85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</si>
  <si>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</si>
  <si>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1-10-00-01-08</t>
  </si>
  <si>
    <t>Conciliación Bancaria al  31  de octubre de  2023</t>
  </si>
  <si>
    <t>Nombre de Cta.:  Cuenta Fondo 5010</t>
  </si>
  <si>
    <t>0100005010</t>
  </si>
  <si>
    <t>Tesorería Nac. De la Nac. Prog. Bonos Int. Para Apoyo Pres.</t>
  </si>
  <si>
    <t>No 0100005010</t>
  </si>
  <si>
    <t>Asignacíon de Cuotas</t>
  </si>
  <si>
    <t xml:space="preserve">Libramientos Emitidos  </t>
  </si>
  <si>
    <t>Depósitos en Tránsito</t>
  </si>
  <si>
    <t xml:space="preserve">Libramientos en Tránsito </t>
  </si>
  <si>
    <t>Melba C. Terrero Vólquez</t>
  </si>
  <si>
    <t xml:space="preserve">       Yasirys Germán</t>
  </si>
  <si>
    <t xml:space="preserve">  Directora Financiera</t>
  </si>
  <si>
    <t>1-10-00-01-01</t>
  </si>
  <si>
    <t>Conciliación Bancaria al    31  de Octubre del año 2023</t>
  </si>
  <si>
    <t xml:space="preserve">Nombre de Cta.:  Cuenta Hidrocarburos </t>
  </si>
  <si>
    <t>010-242518-3</t>
  </si>
  <si>
    <t>No 010-2423518-3</t>
  </si>
  <si>
    <t>Manuel Garcia</t>
  </si>
  <si>
    <t xml:space="preserve">               Yasirys Germán</t>
  </si>
  <si>
    <t>Enc. de Ingresos</t>
  </si>
  <si>
    <t xml:space="preserve">           Directora Financiera</t>
  </si>
  <si>
    <t>1-10-00-01-02</t>
  </si>
  <si>
    <t>Nombre de Cta.:  Cuenta Colectora  2082 ( PAGADORA)</t>
  </si>
  <si>
    <t>2082001001</t>
  </si>
  <si>
    <t>No 10001012384894</t>
  </si>
  <si>
    <t>Reintegro Lib.9638-1 Lib.9657 D/f 26/7/2023</t>
  </si>
  <si>
    <t>Libramientos Emitidos</t>
  </si>
  <si>
    <t xml:space="preserve">            Manuel Garcia</t>
  </si>
  <si>
    <t xml:space="preserve">                                         Yasirys German</t>
  </si>
  <si>
    <t xml:space="preserve">      Yasirys Germán</t>
  </si>
  <si>
    <t xml:space="preserve">    Enc. Ingresos</t>
  </si>
  <si>
    <t xml:space="preserve">                                </t>
  </si>
  <si>
    <t xml:space="preserve"> Directora Financiera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</si>
  <si>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</si>
  <si>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007400070550</t>
  </si>
  <si>
    <t>002680070583</t>
  </si>
  <si>
    <t>000400101324</t>
  </si>
  <si>
    <t>321735251</t>
  </si>
  <si>
    <t>4524000011358</t>
  </si>
  <si>
    <t>321729160</t>
  </si>
  <si>
    <t>4524000035051</t>
  </si>
  <si>
    <t>0165012578</t>
  </si>
  <si>
    <t>1245665</t>
  </si>
  <si>
    <t>321853805</t>
  </si>
  <si>
    <t>003520060472</t>
  </si>
  <si>
    <t>4524000014510</t>
  </si>
  <si>
    <t>0165100259</t>
  </si>
  <si>
    <t>452810160048</t>
  </si>
  <si>
    <t>202230036087199</t>
  </si>
  <si>
    <t>321925402</t>
  </si>
  <si>
    <t>0165010179</t>
  </si>
  <si>
    <t>932193496 SEM. 23-29 Sept. 2023</t>
  </si>
  <si>
    <t>932198829 SEM. 23-29 Sept. 2023</t>
  </si>
  <si>
    <t>322049820</t>
  </si>
  <si>
    <t>001540010329</t>
  </si>
  <si>
    <t>452400368256</t>
  </si>
  <si>
    <t>322045885</t>
  </si>
  <si>
    <t>452400543700 SEM. 23-29 Sept. 2023</t>
  </si>
  <si>
    <t>452400543698 SEM. 23-29 Sept. 2023</t>
  </si>
  <si>
    <t>322026120 SEM. 23-29 Sept. 2023</t>
  </si>
  <si>
    <t>322181442</t>
  </si>
  <si>
    <t>005380030049</t>
  </si>
  <si>
    <t>000610030125</t>
  </si>
  <si>
    <t>0352040521/0352040517</t>
  </si>
  <si>
    <t>001320010292</t>
  </si>
  <si>
    <t>322429704 / 322429921</t>
  </si>
  <si>
    <t>322398057</t>
  </si>
  <si>
    <t>452400543224</t>
  </si>
  <si>
    <t>0522020285</t>
  </si>
  <si>
    <t>322579615</t>
  </si>
  <si>
    <t>005150020497</t>
  </si>
  <si>
    <t>005800090469</t>
  </si>
  <si>
    <t>003540020395</t>
  </si>
  <si>
    <t>322545217</t>
  </si>
  <si>
    <t>322540667</t>
  </si>
  <si>
    <t>002830010064</t>
  </si>
  <si>
    <t>452810090011</t>
  </si>
  <si>
    <t>322678358 SEM. 30 Sept.- 06 Oct. 2023</t>
  </si>
  <si>
    <t>322645664 SEM. 30 Sept.- 06 Oct. 2023</t>
  </si>
  <si>
    <t>322666134</t>
  </si>
  <si>
    <t>322653742</t>
  </si>
  <si>
    <t>322628539</t>
  </si>
  <si>
    <t>452400366713</t>
  </si>
  <si>
    <t>322758559</t>
  </si>
  <si>
    <t>4524000033384</t>
  </si>
  <si>
    <t>4524000033383</t>
  </si>
  <si>
    <t>005900100319</t>
  </si>
  <si>
    <t>452400549367 SEM. 30 Sept.-06 Oct. 2023</t>
  </si>
  <si>
    <t>452400549368 SEM. 30 Sept.-06 Oct. 2023</t>
  </si>
  <si>
    <t>322720167 SEM. 30 Sept.-06 Oct. 2023</t>
  </si>
  <si>
    <t>32284812406</t>
  </si>
  <si>
    <t>4524000011512</t>
  </si>
  <si>
    <t>323192701 / 323192838</t>
  </si>
  <si>
    <t>323165314</t>
  </si>
  <si>
    <t>005800070590</t>
  </si>
  <si>
    <t>323192838</t>
  </si>
  <si>
    <t>0165100212</t>
  </si>
  <si>
    <t>323257874</t>
  </si>
  <si>
    <t>323282574 / 932328257</t>
  </si>
  <si>
    <t>323282573 / 932328241</t>
  </si>
  <si>
    <t>323280250</t>
  </si>
  <si>
    <t>4524000032512</t>
  </si>
  <si>
    <t>323416041</t>
  </si>
  <si>
    <t>323411297</t>
  </si>
  <si>
    <t>202230036721747</t>
  </si>
  <si>
    <t>323366744</t>
  </si>
  <si>
    <t>002450040156</t>
  </si>
  <si>
    <t>323350473</t>
  </si>
  <si>
    <t>323393918 SEM. 7-13 Oct. 2023</t>
  </si>
  <si>
    <t>452400369498</t>
  </si>
  <si>
    <t>323541080 ANTICIPO-TRANSPOTE DE GAS SA.</t>
  </si>
  <si>
    <t>323529222</t>
  </si>
  <si>
    <t>202230036778634</t>
  </si>
  <si>
    <t>932351200</t>
  </si>
  <si>
    <t>323479550 SEM. 7-13 Oct. 2023</t>
  </si>
  <si>
    <t>Cuenta por Cobrar</t>
  </si>
  <si>
    <t>DOC. 452810090089</t>
  </si>
  <si>
    <t>002430060772</t>
  </si>
  <si>
    <t>4524000030668</t>
  </si>
  <si>
    <t>323630777</t>
  </si>
  <si>
    <t>323628144</t>
  </si>
  <si>
    <t>008200100251</t>
  </si>
  <si>
    <t>003210020177</t>
  </si>
  <si>
    <t>4524000010419</t>
  </si>
  <si>
    <t>452400546283 SEM. 7-13 Oct. 2023</t>
  </si>
  <si>
    <t>452400546284 SEM. 7-13 Oct. 2023</t>
  </si>
  <si>
    <t>323920500</t>
  </si>
  <si>
    <t>002640020313</t>
  </si>
  <si>
    <t>323964869 DV-VN</t>
  </si>
  <si>
    <t>323820777</t>
  </si>
  <si>
    <t>01651000857</t>
  </si>
  <si>
    <t>DOC. 2827</t>
  </si>
  <si>
    <t>4524000035134</t>
  </si>
  <si>
    <t>4524000035129</t>
  </si>
  <si>
    <t>4524000035128</t>
  </si>
  <si>
    <t>007500040309</t>
  </si>
  <si>
    <t>452810130011</t>
  </si>
  <si>
    <t>03520080329</t>
  </si>
  <si>
    <t>452810500117</t>
  </si>
  <si>
    <t>932426026</t>
  </si>
  <si>
    <t>324250189</t>
  </si>
  <si>
    <t>324180766</t>
  </si>
  <si>
    <t>932427087</t>
  </si>
  <si>
    <t>03520040289</t>
  </si>
  <si>
    <t>832437727</t>
  </si>
  <si>
    <t>006600010440</t>
  </si>
  <si>
    <t>4524000015588</t>
  </si>
  <si>
    <t>4524000015581</t>
  </si>
  <si>
    <t>4524000014619</t>
  </si>
  <si>
    <t>4524000011901</t>
  </si>
  <si>
    <t>4524000011900</t>
  </si>
  <si>
    <t>452400549284 SEM. 14-20 Oct. 2023</t>
  </si>
  <si>
    <t>452400549286 SEM. 14-20 Oct. 2023</t>
  </si>
  <si>
    <t>324326291 SEM. 14-20 Oct. 2023</t>
  </si>
  <si>
    <t>324481386</t>
  </si>
  <si>
    <t>4524000018349</t>
  </si>
  <si>
    <t>0352120085</t>
  </si>
  <si>
    <t>0352010082</t>
  </si>
  <si>
    <t>0246010274</t>
  </si>
  <si>
    <t>006400050088</t>
  </si>
  <si>
    <t>0006300050608</t>
  </si>
  <si>
    <t>324824545</t>
  </si>
  <si>
    <t>03520040660</t>
  </si>
  <si>
    <t>324910058</t>
  </si>
  <si>
    <t>324929068</t>
  </si>
  <si>
    <r>
      <t xml:space="preserve">Total Débitos: </t>
    </r>
    <r>
      <rPr>
        <b/>
        <sz val="10"/>
        <color indexed="8"/>
        <rFont val="Arial"/>
        <family val="2"/>
      </rPr>
      <t>6,756,139,061.30</t>
    </r>
  </si>
  <si>
    <r>
      <t xml:space="preserve">Total Créditos: </t>
    </r>
    <r>
      <rPr>
        <b/>
        <sz val="10"/>
        <color indexed="8"/>
        <rFont val="Arial"/>
        <family val="2"/>
      </rPr>
      <t>4,744,463,757.79</t>
    </r>
  </si>
  <si>
    <r>
      <t xml:space="preserve">Balance: </t>
    </r>
    <r>
      <rPr>
        <b/>
        <sz val="10"/>
        <color indexed="8"/>
        <rFont val="Arial"/>
        <family val="2"/>
      </rPr>
      <t>2,011,675,303.51</t>
    </r>
  </si>
  <si>
    <t>1-10-00-01-18</t>
  </si>
  <si>
    <t>Conciliación Bancaria al 31 de Octubre del  2023</t>
  </si>
  <si>
    <t>Nombre de Cta.:  Cuenta Colectora 2082 Disponibilidad</t>
  </si>
  <si>
    <t>Reintegro credito</t>
  </si>
  <si>
    <t>Cheques</t>
  </si>
  <si>
    <t xml:space="preserve">Transf. en tránsito </t>
  </si>
  <si>
    <t>Yudelka Concepción</t>
  </si>
  <si>
    <t>Técnico Administrativo</t>
  </si>
  <si>
    <r>
      <t xml:space="preserve">Balance: </t>
    </r>
    <r>
      <rPr>
        <b/>
        <sz val="10"/>
        <color indexed="8"/>
        <rFont val="Arial"/>
        <family val="2"/>
      </rPr>
      <t>(175,791.16)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</si>
</sst>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1C0A]d/m/yyyy"/>
    <numFmt numFmtId="165" formatCode="[$-11C0A]#,##0.00;\(#,##0.00\)"/>
    <numFmt numFmtId="166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 style="thin"/>
      <top/>
      <bottom style="dotted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>
        <color indexed="9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</cellStyleXfs>
  <cellXfs count="209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>
      <alignment/>
      <protection/>
    </xf>
    <xf numFmtId="0" fontId="6" fillId="3" borderId="3" xfId="21" applyFont="1" applyFill="1" applyBorder="1">
      <alignment/>
      <protection/>
    </xf>
    <xf numFmtId="166" fontId="6" fillId="3" borderId="4" xfId="22" applyFont="1" applyFill="1" applyBorder="1"/>
    <xf numFmtId="0" fontId="6" fillId="3" borderId="5" xfId="21" applyFont="1" applyFill="1" applyBorder="1">
      <alignment/>
      <protection/>
    </xf>
    <xf numFmtId="166" fontId="6" fillId="3" borderId="6" xfId="22" applyFont="1" applyFill="1" applyBorder="1"/>
    <xf numFmtId="0" fontId="9" fillId="3" borderId="5" xfId="21" applyFont="1" applyFill="1" applyBorder="1" applyAlignment="1">
      <alignment horizontal="center"/>
      <protection/>
    </xf>
    <xf numFmtId="0" fontId="9" fillId="3" borderId="6" xfId="21" applyFont="1" applyFill="1" applyBorder="1" applyAlignment="1">
      <alignment horizontal="center"/>
      <protection/>
    </xf>
    <xf numFmtId="0" fontId="7" fillId="3" borderId="6" xfId="21" applyFont="1" applyFill="1" applyBorder="1">
      <alignment/>
      <protection/>
    </xf>
    <xf numFmtId="49" fontId="10" fillId="3" borderId="7" xfId="21" applyNumberFormat="1" applyFont="1" applyFill="1" applyBorder="1" applyAlignment="1" applyProtection="1">
      <alignment horizontal="left"/>
      <protection locked="0"/>
    </xf>
    <xf numFmtId="0" fontId="6" fillId="3" borderId="8" xfId="21" applyFont="1" applyFill="1" applyBorder="1" applyProtection="1">
      <alignment/>
      <protection locked="0"/>
    </xf>
    <xf numFmtId="0" fontId="8" fillId="3" borderId="8" xfId="21" applyFont="1" applyFill="1" applyBorder="1" applyProtection="1">
      <alignment/>
      <protection locked="0"/>
    </xf>
    <xf numFmtId="166" fontId="6" fillId="3" borderId="0" xfId="22" applyFont="1" applyFill="1" applyBorder="1"/>
    <xf numFmtId="0" fontId="10" fillId="3" borderId="6" xfId="21" applyFont="1" applyFill="1" applyBorder="1" applyAlignment="1" applyProtection="1">
      <alignment horizontal="left"/>
      <protection locked="0"/>
    </xf>
    <xf numFmtId="166" fontId="6" fillId="3" borderId="8" xfId="22" applyFont="1" applyFill="1" applyBorder="1"/>
    <xf numFmtId="0" fontId="6" fillId="3" borderId="9" xfId="21" applyFont="1" applyFill="1" applyBorder="1">
      <alignment/>
      <protection/>
    </xf>
    <xf numFmtId="0" fontId="8" fillId="3" borderId="10" xfId="21" applyFont="1" applyFill="1" applyBorder="1" applyAlignment="1">
      <alignment horizontal="left"/>
      <protection/>
    </xf>
    <xf numFmtId="0" fontId="6" fillId="3" borderId="10" xfId="21" applyFont="1" applyFill="1" applyBorder="1" applyProtection="1">
      <alignment/>
      <protection locked="0"/>
    </xf>
    <xf numFmtId="0" fontId="8" fillId="3" borderId="10" xfId="21" applyFont="1" applyFill="1" applyBorder="1" applyProtection="1">
      <alignment/>
      <protection locked="0"/>
    </xf>
    <xf numFmtId="0" fontId="10" fillId="3" borderId="10" xfId="21" applyFont="1" applyFill="1" applyBorder="1" applyAlignment="1" applyProtection="1">
      <alignment horizontal="left"/>
      <protection locked="0"/>
    </xf>
    <xf numFmtId="166" fontId="6" fillId="3" borderId="10" xfId="22" applyFont="1" applyFill="1" applyBorder="1"/>
    <xf numFmtId="0" fontId="10" fillId="3" borderId="11" xfId="21" applyFont="1" applyFill="1" applyBorder="1" applyAlignment="1" applyProtection="1">
      <alignment horizontal="left"/>
      <protection locked="0"/>
    </xf>
    <xf numFmtId="0" fontId="6" fillId="0" borderId="5" xfId="21" applyFont="1" applyBorder="1">
      <alignment/>
      <protection/>
    </xf>
    <xf numFmtId="166" fontId="6" fillId="0" borderId="6" xfId="22" applyFont="1" applyBorder="1"/>
    <xf numFmtId="166" fontId="7" fillId="4" borderId="6" xfId="22" applyFont="1" applyFill="1" applyBorder="1" applyAlignment="1">
      <alignment horizontal="center"/>
    </xf>
    <xf numFmtId="166" fontId="6" fillId="0" borderId="6" xfId="22" applyFont="1" applyBorder="1" applyProtection="1">
      <protection locked="0"/>
    </xf>
    <xf numFmtId="166" fontId="7" fillId="0" borderId="6" xfId="22" applyFont="1" applyBorder="1" applyProtection="1">
      <protection locked="0"/>
    </xf>
    <xf numFmtId="166" fontId="7" fillId="0" borderId="7" xfId="22" applyFont="1" applyBorder="1" applyProtection="1">
      <protection locked="0"/>
    </xf>
    <xf numFmtId="166" fontId="7" fillId="0" borderId="6" xfId="22" applyFont="1" applyBorder="1" applyProtection="1">
      <protection/>
    </xf>
    <xf numFmtId="166" fontId="6" fillId="0" borderId="7" xfId="22" applyFont="1" applyBorder="1" applyProtection="1">
      <protection locked="0"/>
    </xf>
    <xf numFmtId="166" fontId="7" fillId="4" borderId="12" xfId="22" applyFont="1" applyFill="1" applyBorder="1" applyProtection="1">
      <protection/>
    </xf>
    <xf numFmtId="0" fontId="6" fillId="0" borderId="6" xfId="21" applyFont="1" applyBorder="1" applyAlignment="1" applyProtection="1">
      <alignment horizontal="center"/>
      <protection locked="0"/>
    </xf>
    <xf numFmtId="0" fontId="6" fillId="0" borderId="6" xfId="21" applyFont="1" applyBorder="1" applyProtection="1">
      <alignment/>
      <protection locked="0"/>
    </xf>
    <xf numFmtId="166" fontId="6" fillId="0" borderId="6" xfId="22" applyFont="1" applyBorder="1" applyProtection="1">
      <protection/>
    </xf>
    <xf numFmtId="43" fontId="0" fillId="0" borderId="6" xfId="20" applyFont="1" applyBorder="1"/>
    <xf numFmtId="166" fontId="7" fillId="4" borderId="11" xfId="22" applyFont="1" applyFill="1" applyBorder="1" applyProtection="1">
      <protection/>
    </xf>
    <xf numFmtId="0" fontId="6" fillId="0" borderId="9" xfId="21" applyFont="1" applyBorder="1">
      <alignment/>
      <protection/>
    </xf>
    <xf numFmtId="0" fontId="7" fillId="0" borderId="10" xfId="21" applyFont="1" applyBorder="1">
      <alignment/>
      <protection/>
    </xf>
    <xf numFmtId="0" fontId="6" fillId="0" borderId="10" xfId="21" applyFont="1" applyBorder="1">
      <alignment/>
      <protection/>
    </xf>
    <xf numFmtId="166" fontId="7" fillId="0" borderId="11" xfId="22" applyFont="1" applyFill="1" applyBorder="1"/>
    <xf numFmtId="166" fontId="13" fillId="0" borderId="6" xfId="22" applyFont="1" applyFill="1" applyBorder="1" applyAlignment="1">
      <alignment horizontal="right"/>
    </xf>
    <xf numFmtId="166" fontId="7" fillId="0" borderId="6" xfId="22" applyFont="1" applyFill="1" applyBorder="1"/>
    <xf numFmtId="0" fontId="6" fillId="0" borderId="5" xfId="21" applyFont="1" applyBorder="1" applyProtection="1">
      <alignment/>
      <protection locked="0"/>
    </xf>
    <xf numFmtId="0" fontId="7" fillId="0" borderId="8" xfId="21" applyFont="1" applyBorder="1" applyAlignment="1" applyProtection="1">
      <alignment horizontal="center"/>
      <protection locked="0"/>
    </xf>
    <xf numFmtId="0" fontId="7" fillId="0" borderId="8" xfId="21" applyFont="1" applyBorder="1" applyProtection="1">
      <alignment/>
      <protection locked="0"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6" xfId="21" applyFont="1" applyBorder="1" applyAlignment="1">
      <alignment horizontal="center"/>
      <protection/>
    </xf>
    <xf numFmtId="0" fontId="6" fillId="0" borderId="13" xfId="21" applyFont="1" applyBorder="1">
      <alignment/>
      <protection/>
    </xf>
    <xf numFmtId="0" fontId="6" fillId="0" borderId="14" xfId="21" applyFont="1" applyBorder="1">
      <alignment/>
      <protection/>
    </xf>
    <xf numFmtId="0" fontId="6" fillId="0" borderId="14" xfId="21" applyFont="1" applyBorder="1" applyAlignment="1">
      <alignment horizontal="center"/>
      <protection/>
    </xf>
    <xf numFmtId="0" fontId="6" fillId="3" borderId="0" xfId="21" applyFont="1" applyFill="1">
      <alignment/>
      <protection/>
    </xf>
    <xf numFmtId="0" fontId="9" fillId="3" borderId="0" xfId="21" applyFont="1" applyFill="1" applyAlignment="1">
      <alignment horizontal="center"/>
      <protection/>
    </xf>
    <xf numFmtId="0" fontId="7" fillId="3" borderId="0" xfId="21" applyFont="1" applyFill="1">
      <alignment/>
      <protection/>
    </xf>
    <xf numFmtId="0" fontId="8" fillId="3" borderId="0" xfId="21" applyFont="1" applyFill="1">
      <alignment/>
      <protection/>
    </xf>
    <xf numFmtId="0" fontId="10" fillId="3" borderId="0" xfId="21" applyFont="1" applyFill="1" applyProtection="1">
      <alignment/>
      <protection locked="0"/>
    </xf>
    <xf numFmtId="0" fontId="8" fillId="3" borderId="0" xfId="21" applyFont="1" applyFill="1" applyAlignment="1">
      <alignment horizontal="left"/>
      <protection/>
    </xf>
    <xf numFmtId="0" fontId="10" fillId="3" borderId="0" xfId="21" applyFont="1" applyFill="1" applyAlignment="1" applyProtection="1">
      <alignment horizontal="left"/>
      <protection locked="0"/>
    </xf>
    <xf numFmtId="0" fontId="6" fillId="3" borderId="0" xfId="21" applyFont="1" applyFill="1" applyProtection="1">
      <alignment/>
      <protection locked="0"/>
    </xf>
    <xf numFmtId="0" fontId="8" fillId="3" borderId="0" xfId="21" applyFont="1" applyFill="1" applyProtection="1">
      <alignment/>
      <protection locked="0"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7" fillId="0" borderId="0" xfId="21" applyFont="1" applyAlignment="1" applyProtection="1">
      <alignment horizontal="center"/>
      <protection locked="0"/>
    </xf>
    <xf numFmtId="0" fontId="6" fillId="0" borderId="0" xfId="21" applyFont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3" xfId="0" applyBorder="1" applyAlignment="1">
      <alignment horizontal="left" vertical="top"/>
    </xf>
    <xf numFmtId="0" fontId="8" fillId="3" borderId="8" xfId="21" applyFont="1" applyFill="1" applyBorder="1">
      <alignment/>
      <protection/>
    </xf>
    <xf numFmtId="0" fontId="10" fillId="3" borderId="8" xfId="21" applyFont="1" applyFill="1" applyBorder="1" applyAlignment="1" applyProtection="1">
      <alignment horizontal="left"/>
      <protection locked="0"/>
    </xf>
    <xf numFmtId="0" fontId="8" fillId="3" borderId="8" xfId="21" applyFont="1" applyFill="1" applyBorder="1" applyAlignment="1">
      <alignment horizontal="left"/>
      <protection/>
    </xf>
    <xf numFmtId="0" fontId="6" fillId="0" borderId="15" xfId="21" applyFont="1" applyBorder="1">
      <alignment/>
      <protection/>
    </xf>
    <xf numFmtId="0" fontId="6" fillId="0" borderId="16" xfId="21" applyFont="1" applyBorder="1">
      <alignment/>
      <protection/>
    </xf>
    <xf numFmtId="166" fontId="6" fillId="0" borderId="17" xfId="22" applyFont="1" applyBorder="1"/>
    <xf numFmtId="166" fontId="7" fillId="0" borderId="18" xfId="22" applyFont="1" applyBorder="1" applyProtection="1">
      <protection/>
    </xf>
    <xf numFmtId="0" fontId="6" fillId="0" borderId="19" xfId="21" applyFont="1" applyBorder="1" applyAlignment="1">
      <alignment horizontal="center"/>
      <protection/>
    </xf>
    <xf numFmtId="0" fontId="6" fillId="0" borderId="20" xfId="21" applyFont="1" applyBorder="1" applyAlignment="1" applyProtection="1">
      <alignment horizontal="center"/>
      <protection locked="0"/>
    </xf>
    <xf numFmtId="166" fontId="6" fillId="0" borderId="18" xfId="22" applyFont="1" applyBorder="1" applyProtection="1">
      <protection/>
    </xf>
    <xf numFmtId="0" fontId="7" fillId="0" borderId="16" xfId="21" applyFont="1" applyBorder="1">
      <alignment/>
      <protection/>
    </xf>
    <xf numFmtId="0" fontId="6" fillId="0" borderId="21" xfId="21" applyFont="1" applyBorder="1" applyProtection="1">
      <alignment/>
      <protection locked="0"/>
    </xf>
    <xf numFmtId="166" fontId="5" fillId="0" borderId="6" xfId="22" applyFont="1" applyFill="1" applyBorder="1" applyAlignment="1">
      <alignment horizontal="right"/>
    </xf>
    <xf numFmtId="0" fontId="12" fillId="0" borderId="14" xfId="21" applyFont="1" applyBorder="1">
      <alignment/>
      <protection/>
    </xf>
    <xf numFmtId="0" fontId="13" fillId="0" borderId="14" xfId="21" applyFont="1" applyBorder="1">
      <alignment/>
      <protection/>
    </xf>
    <xf numFmtId="166" fontId="6" fillId="0" borderId="22" xfId="22" applyFont="1" applyBorder="1"/>
    <xf numFmtId="0" fontId="0" fillId="0" borderId="5" xfId="0" applyBorder="1"/>
    <xf numFmtId="0" fontId="10" fillId="3" borderId="18" xfId="21" applyFont="1" applyFill="1" applyBorder="1" applyAlignment="1" applyProtection="1">
      <alignment horizontal="left"/>
      <protection locked="0"/>
    </xf>
    <xf numFmtId="0" fontId="10" fillId="3" borderId="7" xfId="21" applyFont="1" applyFill="1" applyBorder="1" applyAlignment="1" applyProtection="1">
      <alignment horizontal="left"/>
      <protection locked="0"/>
    </xf>
    <xf numFmtId="43" fontId="14" fillId="0" borderId="6" xfId="20" applyFont="1" applyBorder="1"/>
    <xf numFmtId="43" fontId="14" fillId="3" borderId="6" xfId="20" applyFont="1" applyFill="1" applyBorder="1"/>
    <xf numFmtId="43" fontId="15" fillId="0" borderId="6" xfId="20" applyFont="1" applyFill="1" applyBorder="1"/>
    <xf numFmtId="43" fontId="16" fillId="0" borderId="6" xfId="20" applyFont="1" applyFill="1" applyBorder="1"/>
    <xf numFmtId="0" fontId="6" fillId="0" borderId="23" xfId="21" applyFont="1" applyBorder="1">
      <alignment/>
      <protection/>
    </xf>
    <xf numFmtId="165" fontId="0" fillId="0" borderId="0" xfId="0" applyNumberFormat="1"/>
    <xf numFmtId="165" fontId="17" fillId="0" borderId="0" xfId="0" applyNumberFormat="1" applyFont="1"/>
    <xf numFmtId="0" fontId="6" fillId="3" borderId="2" xfId="21" applyFont="1" applyFill="1" applyBorder="1">
      <alignment/>
      <protection/>
    </xf>
    <xf numFmtId="166" fontId="7" fillId="0" borderId="6" xfId="22" applyFont="1" applyFill="1" applyBorder="1" applyProtection="1">
      <protection/>
    </xf>
    <xf numFmtId="0" fontId="0" fillId="0" borderId="3" xfId="0" applyBorder="1"/>
    <xf numFmtId="0" fontId="0" fillId="0" borderId="4" xfId="0" applyBorder="1"/>
    <xf numFmtId="0" fontId="5" fillId="3" borderId="5" xfId="21" applyFont="1" applyFill="1" applyBorder="1">
      <alignment/>
      <protection/>
    </xf>
    <xf numFmtId="0" fontId="5" fillId="3" borderId="0" xfId="21" applyFont="1" applyFill="1">
      <alignment/>
      <protection/>
    </xf>
    <xf numFmtId="0" fontId="7" fillId="3" borderId="5" xfId="21" applyFont="1" applyFill="1" applyBorder="1">
      <alignment/>
      <protection/>
    </xf>
    <xf numFmtId="0" fontId="8" fillId="3" borderId="5" xfId="21" applyFont="1" applyFill="1" applyBorder="1">
      <alignment/>
      <protection/>
    </xf>
    <xf numFmtId="0" fontId="8" fillId="3" borderId="5" xfId="21" applyFont="1" applyFill="1" applyBorder="1" applyAlignment="1">
      <alignment horizontal="left"/>
      <protection/>
    </xf>
    <xf numFmtId="0" fontId="7" fillId="3" borderId="0" xfId="21" applyFont="1" applyFill="1" applyAlignment="1">
      <alignment wrapText="1"/>
      <protection/>
    </xf>
    <xf numFmtId="1" fontId="17" fillId="0" borderId="6" xfId="20" applyNumberFormat="1" applyFont="1" applyBorder="1" applyAlignment="1">
      <alignment horizontal="left"/>
    </xf>
    <xf numFmtId="0" fontId="18" fillId="0" borderId="0" xfId="0" applyFont="1"/>
    <xf numFmtId="49" fontId="10" fillId="3" borderId="6" xfId="21" applyNumberFormat="1" applyFont="1" applyFill="1" applyBorder="1" applyAlignment="1" applyProtection="1">
      <alignment horizontal="left"/>
      <protection locked="0"/>
    </xf>
    <xf numFmtId="0" fontId="8" fillId="3" borderId="0" xfId="21" applyFont="1" applyFill="1" applyAlignment="1">
      <alignment horizontal="right"/>
      <protection/>
    </xf>
    <xf numFmtId="0" fontId="0" fillId="0" borderId="2" xfId="0" applyBorder="1"/>
    <xf numFmtId="0" fontId="5" fillId="3" borderId="3" xfId="21" applyFont="1" applyFill="1" applyBorder="1" applyAlignment="1">
      <alignment vertical="top"/>
      <protection/>
    </xf>
    <xf numFmtId="0" fontId="0" fillId="0" borderId="14" xfId="0" applyBorder="1"/>
    <xf numFmtId="0" fontId="0" fillId="0" borderId="22" xfId="0" applyBorder="1"/>
    <xf numFmtId="0" fontId="7" fillId="0" borderId="0" xfId="21" applyFont="1" applyProtection="1">
      <alignment/>
      <protection locked="0"/>
    </xf>
    <xf numFmtId="0" fontId="6" fillId="3" borderId="24" xfId="21" applyFont="1" applyFill="1" applyBorder="1">
      <alignment/>
      <protection/>
    </xf>
    <xf numFmtId="0" fontId="5" fillId="3" borderId="23" xfId="21" applyFont="1" applyFill="1" applyBorder="1">
      <alignment/>
      <protection/>
    </xf>
    <xf numFmtId="0" fontId="6" fillId="3" borderId="23" xfId="21" applyFont="1" applyFill="1" applyBorder="1">
      <alignment/>
      <protection/>
    </xf>
    <xf numFmtId="166" fontId="6" fillId="3" borderId="25" xfId="22" applyFont="1" applyFill="1" applyBorder="1"/>
    <xf numFmtId="0" fontId="6" fillId="3" borderId="26" xfId="21" applyFont="1" applyFill="1" applyBorder="1">
      <alignment/>
      <protection/>
    </xf>
    <xf numFmtId="166" fontId="6" fillId="3" borderId="27" xfId="22" applyFont="1" applyFill="1" applyBorder="1"/>
    <xf numFmtId="0" fontId="9" fillId="3" borderId="26" xfId="21" applyFont="1" applyFill="1" applyBorder="1" applyAlignment="1">
      <alignment horizontal="center"/>
      <protection/>
    </xf>
    <xf numFmtId="0" fontId="9" fillId="3" borderId="27" xfId="21" applyFont="1" applyFill="1" applyBorder="1" applyAlignment="1">
      <alignment horizontal="center"/>
      <protection/>
    </xf>
    <xf numFmtId="0" fontId="7" fillId="3" borderId="27" xfId="21" applyFont="1" applyFill="1" applyBorder="1">
      <alignment/>
      <protection/>
    </xf>
    <xf numFmtId="49" fontId="10" fillId="3" borderId="28" xfId="21" applyNumberFormat="1" applyFont="1" applyFill="1" applyBorder="1" applyAlignment="1" applyProtection="1">
      <alignment horizontal="left"/>
      <protection locked="0"/>
    </xf>
    <xf numFmtId="0" fontId="10" fillId="3" borderId="27" xfId="21" applyFont="1" applyFill="1" applyBorder="1" applyAlignment="1" applyProtection="1">
      <alignment horizontal="left"/>
      <protection locked="0"/>
    </xf>
    <xf numFmtId="0" fontId="6" fillId="3" borderId="29" xfId="21" applyFont="1" applyFill="1" applyBorder="1">
      <alignment/>
      <protection/>
    </xf>
    <xf numFmtId="0" fontId="10" fillId="3" borderId="30" xfId="21" applyFont="1" applyFill="1" applyBorder="1" applyAlignment="1" applyProtection="1">
      <alignment horizontal="left"/>
      <protection locked="0"/>
    </xf>
    <xf numFmtId="0" fontId="6" fillId="0" borderId="26" xfId="21" applyFont="1" applyBorder="1">
      <alignment/>
      <protection/>
    </xf>
    <xf numFmtId="166" fontId="6" fillId="0" borderId="27" xfId="22" applyFont="1" applyBorder="1"/>
    <xf numFmtId="166" fontId="7" fillId="4" borderId="27" xfId="22" applyFont="1" applyFill="1" applyBorder="1" applyAlignment="1">
      <alignment horizontal="center"/>
    </xf>
    <xf numFmtId="166" fontId="6" fillId="0" borderId="27" xfId="22" applyFont="1" applyBorder="1" applyProtection="1">
      <protection locked="0"/>
    </xf>
    <xf numFmtId="166" fontId="7" fillId="0" borderId="27" xfId="22" applyFont="1" applyBorder="1" applyProtection="1">
      <protection/>
    </xf>
    <xf numFmtId="166" fontId="7" fillId="4" borderId="30" xfId="22" applyFont="1" applyFill="1" applyBorder="1" applyProtection="1">
      <protection/>
    </xf>
    <xf numFmtId="0" fontId="6" fillId="0" borderId="27" xfId="21" applyFont="1" applyBorder="1" applyAlignment="1" applyProtection="1">
      <alignment horizontal="center"/>
      <protection locked="0"/>
    </xf>
    <xf numFmtId="0" fontId="6" fillId="0" borderId="27" xfId="21" applyFont="1" applyBorder="1" applyProtection="1">
      <alignment/>
      <protection locked="0"/>
    </xf>
    <xf numFmtId="166" fontId="6" fillId="0" borderId="27" xfId="22" applyFont="1" applyBorder="1" applyProtection="1">
      <protection/>
    </xf>
    <xf numFmtId="0" fontId="6" fillId="0" borderId="29" xfId="21" applyFont="1" applyBorder="1">
      <alignment/>
      <protection/>
    </xf>
    <xf numFmtId="166" fontId="7" fillId="0" borderId="30" xfId="22" applyFont="1" applyFill="1" applyBorder="1"/>
    <xf numFmtId="166" fontId="13" fillId="0" borderId="27" xfId="22" applyFont="1" applyFill="1" applyBorder="1" applyAlignment="1">
      <alignment horizontal="right"/>
    </xf>
    <xf numFmtId="166" fontId="7" fillId="0" borderId="27" xfId="22" applyFont="1" applyFill="1" applyBorder="1"/>
    <xf numFmtId="0" fontId="6" fillId="0" borderId="26" xfId="21" applyFont="1" applyBorder="1" applyProtection="1">
      <alignment/>
      <protection locked="0"/>
    </xf>
    <xf numFmtId="0" fontId="7" fillId="0" borderId="28" xfId="21" applyFont="1" applyBorder="1" applyAlignment="1" applyProtection="1">
      <alignment horizontal="left"/>
      <protection locked="0"/>
    </xf>
    <xf numFmtId="0" fontId="7" fillId="0" borderId="28" xfId="21" applyFont="1" applyBorder="1" applyAlignment="1" applyProtection="1">
      <alignment horizontal="center"/>
      <protection locked="0"/>
    </xf>
    <xf numFmtId="0" fontId="6" fillId="0" borderId="27" xfId="21" applyFont="1" applyBorder="1" applyAlignment="1">
      <alignment horizontal="center"/>
      <protection/>
    </xf>
    <xf numFmtId="0" fontId="7" fillId="0" borderId="28" xfId="21" applyFont="1" applyBorder="1" applyAlignment="1" applyProtection="1">
      <alignment vertical="center"/>
      <protection locked="0"/>
    </xf>
    <xf numFmtId="0" fontId="6" fillId="0" borderId="31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8" xfId="21" applyFont="1" applyBorder="1" applyAlignment="1">
      <alignment horizontal="center"/>
      <protection/>
    </xf>
    <xf numFmtId="0" fontId="10" fillId="3" borderId="25" xfId="21" applyFont="1" applyFill="1" applyBorder="1" applyAlignment="1" applyProtection="1">
      <alignment horizontal="left"/>
      <protection locked="0"/>
    </xf>
    <xf numFmtId="0" fontId="6" fillId="0" borderId="32" xfId="21" applyFont="1" applyBorder="1">
      <alignment/>
      <protection/>
    </xf>
    <xf numFmtId="166" fontId="6" fillId="0" borderId="33" xfId="22" applyFont="1" applyBorder="1"/>
    <xf numFmtId="166" fontId="7" fillId="0" borderId="25" xfId="22" applyFont="1" applyBorder="1" applyProtection="1">
      <protection/>
    </xf>
    <xf numFmtId="166" fontId="7" fillId="4" borderId="34" xfId="22" applyFont="1" applyFill="1" applyBorder="1" applyProtection="1">
      <protection/>
    </xf>
    <xf numFmtId="0" fontId="6" fillId="0" borderId="35" xfId="21" applyFont="1" applyBorder="1" applyAlignment="1" applyProtection="1">
      <alignment horizontal="center"/>
      <protection locked="0"/>
    </xf>
    <xf numFmtId="166" fontId="6" fillId="0" borderId="25" xfId="22" applyFont="1" applyBorder="1" applyProtection="1">
      <protection/>
    </xf>
    <xf numFmtId="0" fontId="6" fillId="0" borderId="31" xfId="21" applyFont="1" applyBorder="1" applyProtection="1">
      <alignment/>
      <protection locked="0"/>
    </xf>
    <xf numFmtId="0" fontId="7" fillId="0" borderId="28" xfId="21" applyFont="1" applyBorder="1" applyProtection="1">
      <alignment/>
      <protection locked="0"/>
    </xf>
    <xf numFmtId="166" fontId="5" fillId="0" borderId="27" xfId="22" applyFont="1" applyFill="1" applyBorder="1" applyAlignment="1">
      <alignment horizontal="right"/>
    </xf>
    <xf numFmtId="0" fontId="12" fillId="0" borderId="8" xfId="21" applyFont="1" applyBorder="1">
      <alignment/>
      <protection/>
    </xf>
    <xf numFmtId="0" fontId="13" fillId="0" borderId="8" xfId="21" applyFont="1" applyBorder="1">
      <alignment/>
      <protection/>
    </xf>
    <xf numFmtId="166" fontId="6" fillId="0" borderId="28" xfId="22" applyFont="1" applyBorder="1"/>
    <xf numFmtId="0" fontId="6" fillId="0" borderId="23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6" fillId="0" borderId="27" xfId="21" applyFont="1" applyBorder="1" applyAlignment="1">
      <alignment horizontal="center"/>
      <protection/>
    </xf>
    <xf numFmtId="0" fontId="7" fillId="0" borderId="8" xfId="21" applyFont="1" applyBorder="1" applyAlignment="1" applyProtection="1">
      <alignment horizontal="center"/>
      <protection locked="0"/>
    </xf>
    <xf numFmtId="0" fontId="6" fillId="0" borderId="36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6" fillId="0" borderId="28" xfId="21" applyFont="1" applyBorder="1" applyAlignment="1">
      <alignment horizontal="center"/>
      <protection/>
    </xf>
    <xf numFmtId="0" fontId="6" fillId="0" borderId="0" xfId="21" applyFont="1" applyAlignment="1">
      <alignment horizontal="center" vertical="center"/>
      <protection/>
    </xf>
    <xf numFmtId="0" fontId="8" fillId="3" borderId="26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center"/>
      <protection/>
    </xf>
    <xf numFmtId="0" fontId="8" fillId="3" borderId="27" xfId="21" applyFont="1" applyFill="1" applyBorder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3" borderId="26" xfId="21" applyFont="1" applyFill="1" applyBorder="1" applyAlignment="1">
      <alignment horizontal="center"/>
      <protection/>
    </xf>
    <xf numFmtId="0" fontId="7" fillId="3" borderId="0" xfId="21" applyFont="1" applyFill="1" applyAlignment="1">
      <alignment horizontal="center"/>
      <protection/>
    </xf>
    <xf numFmtId="0" fontId="7" fillId="3" borderId="27" xfId="21" applyFont="1" applyFill="1" applyBorder="1" applyAlignment="1">
      <alignment horizontal="center"/>
      <protection/>
    </xf>
    <xf numFmtId="0" fontId="7" fillId="3" borderId="5" xfId="21" applyFont="1" applyFill="1" applyBorder="1" applyAlignment="1">
      <alignment horizontal="center"/>
      <protection/>
    </xf>
    <xf numFmtId="0" fontId="7" fillId="3" borderId="6" xfId="21" applyFont="1" applyFill="1" applyBorder="1" applyAlignment="1">
      <alignment horizontal="center"/>
      <protection/>
    </xf>
    <xf numFmtId="0" fontId="8" fillId="3" borderId="5" xfId="21" applyFont="1" applyFill="1" applyBorder="1" applyAlignment="1">
      <alignment horizontal="center"/>
      <protection/>
    </xf>
    <xf numFmtId="0" fontId="8" fillId="3" borderId="6" xfId="21" applyFont="1" applyFill="1" applyBorder="1" applyAlignment="1">
      <alignment horizontal="center"/>
      <protection/>
    </xf>
    <xf numFmtId="0" fontId="7" fillId="0" borderId="8" xfId="2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6" fillId="0" borderId="37" xfId="21" applyFont="1" applyBorder="1" applyAlignment="1">
      <alignment horizontal="center"/>
      <protection/>
    </xf>
    <xf numFmtId="0" fontId="6" fillId="0" borderId="38" xfId="21" applyFont="1" applyBorder="1" applyAlignment="1">
      <alignment horizontal="center"/>
      <protection/>
    </xf>
    <xf numFmtId="0" fontId="7" fillId="0" borderId="7" xfId="21" applyFont="1" applyBorder="1" applyAlignment="1" applyProtection="1">
      <alignment horizontal="center"/>
      <protection locked="0"/>
    </xf>
    <xf numFmtId="0" fontId="6" fillId="0" borderId="6" xfId="21" applyFont="1" applyBorder="1" applyAlignment="1">
      <alignment horizontal="center"/>
      <protection/>
    </xf>
    <xf numFmtId="0" fontId="7" fillId="0" borderId="21" xfId="21" applyFont="1" applyBorder="1" applyAlignment="1" applyProtection="1">
      <alignment horizontal="center"/>
      <protection locked="0"/>
    </xf>
    <xf numFmtId="0" fontId="6" fillId="0" borderId="39" xfId="21" applyFont="1" applyBorder="1" applyAlignment="1">
      <alignment horizontal="center"/>
      <protection/>
    </xf>
    <xf numFmtId="0" fontId="8" fillId="3" borderId="0" xfId="21" applyFont="1" applyFill="1" applyAlignment="1">
      <alignment horizontal="left" wrapText="1"/>
      <protection/>
    </xf>
    <xf numFmtId="0" fontId="3" fillId="0" borderId="40" xfId="0" applyFont="1" applyBorder="1" applyAlignment="1" applyProtection="1">
      <alignment horizontal="left" vertical="top" readingOrder="1"/>
      <protection locked="0"/>
    </xf>
    <xf numFmtId="0" fontId="3" fillId="0" borderId="0" xfId="0" applyFont="1" applyAlignment="1" applyProtection="1">
      <alignment horizontal="left" vertical="top" readingOrder="1"/>
      <protection locked="0"/>
    </xf>
    <xf numFmtId="0" fontId="6" fillId="0" borderId="14" xfId="21" applyFont="1" applyBorder="1" applyAlignment="1">
      <alignment horizontal="center"/>
      <protection/>
    </xf>
    <xf numFmtId="0" fontId="6" fillId="0" borderId="22" xfId="21" applyFont="1" applyBorder="1" applyAlignment="1">
      <alignment horizontal="center"/>
      <protection/>
    </xf>
    <xf numFmtId="0" fontId="7" fillId="0" borderId="0" xfId="21" applyFont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66</xdr:row>
      <xdr:rowOff>104775</xdr:rowOff>
    </xdr:from>
    <xdr:to>
      <xdr:col>7</xdr:col>
      <xdr:colOff>285750</xdr:colOff>
      <xdr:row>71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8354675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26</xdr:row>
      <xdr:rowOff>57150</xdr:rowOff>
    </xdr:from>
    <xdr:to>
      <xdr:col>7</xdr:col>
      <xdr:colOff>466725</xdr:colOff>
      <xdr:row>32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7753350"/>
          <a:ext cx="1933575" cy="129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18</xdr:row>
      <xdr:rowOff>9525</xdr:rowOff>
    </xdr:from>
    <xdr:to>
      <xdr:col>7</xdr:col>
      <xdr:colOff>457200</xdr:colOff>
      <xdr:row>24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3267075"/>
          <a:ext cx="165735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448</xdr:row>
      <xdr:rowOff>0</xdr:rowOff>
    </xdr:from>
    <xdr:to>
      <xdr:col>6</xdr:col>
      <xdr:colOff>981075</xdr:colOff>
      <xdr:row>453</xdr:row>
      <xdr:rowOff>161925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95802450"/>
          <a:ext cx="1438275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19</xdr:row>
      <xdr:rowOff>104775</xdr:rowOff>
    </xdr:from>
    <xdr:to>
      <xdr:col>7</xdr:col>
      <xdr:colOff>285750</xdr:colOff>
      <xdr:row>24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372100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733425</xdr:colOff>
      <xdr:row>33</xdr:row>
      <xdr:rowOff>104775</xdr:rowOff>
    </xdr:from>
    <xdr:to>
      <xdr:col>7</xdr:col>
      <xdr:colOff>323850</xdr:colOff>
      <xdr:row>36</xdr:row>
      <xdr:rowOff>171450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" y="8220075"/>
          <a:ext cx="15430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61</xdr:row>
      <xdr:rowOff>95250</xdr:rowOff>
    </xdr:from>
    <xdr:to>
      <xdr:col>6</xdr:col>
      <xdr:colOff>1171575</xdr:colOff>
      <xdr:row>66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5917525"/>
          <a:ext cx="13144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15</xdr:row>
      <xdr:rowOff>0</xdr:rowOff>
    </xdr:from>
    <xdr:to>
      <xdr:col>7</xdr:col>
      <xdr:colOff>381000</xdr:colOff>
      <xdr:row>21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676525"/>
          <a:ext cx="15811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281</xdr:row>
      <xdr:rowOff>19050</xdr:rowOff>
    </xdr:from>
    <xdr:to>
      <xdr:col>7</xdr:col>
      <xdr:colOff>219075</xdr:colOff>
      <xdr:row>287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90925" y="89239725"/>
          <a:ext cx="17907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190</xdr:row>
      <xdr:rowOff>114300</xdr:rowOff>
    </xdr:from>
    <xdr:to>
      <xdr:col>7</xdr:col>
      <xdr:colOff>247650</xdr:colOff>
      <xdr:row>196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6376987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20</xdr:row>
      <xdr:rowOff>152400</xdr:rowOff>
    </xdr:from>
    <xdr:to>
      <xdr:col>6</xdr:col>
      <xdr:colOff>1152525</xdr:colOff>
      <xdr:row>25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4667250"/>
          <a:ext cx="12763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1"/>
  <sheetViews>
    <sheetView tabSelected="1" workbookViewId="0" topLeftCell="A54">
      <selection activeCell="C121" sqref="C121:D12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82" t="s">
        <v>0</v>
      </c>
      <c r="C2" s="183"/>
      <c r="D2" s="183"/>
      <c r="E2" s="183"/>
      <c r="F2" s="183"/>
      <c r="G2" s="183"/>
      <c r="H2" s="183"/>
      <c r="I2" s="183"/>
    </row>
    <row r="3" ht="15" customHeight="1" hidden="1"/>
    <row r="4" spans="2:9" ht="16.5" customHeight="1">
      <c r="B4" s="184" t="s">
        <v>393</v>
      </c>
      <c r="C4" s="183"/>
      <c r="D4" s="183"/>
      <c r="E4" s="183"/>
      <c r="F4" s="183"/>
      <c r="G4" s="183"/>
      <c r="H4" s="183"/>
      <c r="I4" s="183"/>
    </row>
    <row r="5" ht="0.95" customHeight="1"/>
    <row r="6" ht="2.1" customHeight="1"/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424045692.63</v>
      </c>
      <c r="H8" s="76">
        <v>422758524.94</v>
      </c>
      <c r="I8" s="76">
        <v>1287167.69</v>
      </c>
    </row>
    <row r="9" spans="2:9" ht="25.5">
      <c r="B9" s="74">
        <v>45202</v>
      </c>
      <c r="C9" s="75">
        <v>71293</v>
      </c>
      <c r="D9" s="75" t="s">
        <v>300</v>
      </c>
      <c r="E9" s="75" t="s">
        <v>394</v>
      </c>
      <c r="G9" s="76">
        <v>50000</v>
      </c>
      <c r="H9" s="76">
        <v>0</v>
      </c>
      <c r="I9" s="76">
        <v>1337167.69</v>
      </c>
    </row>
    <row r="10" spans="2:9" ht="51">
      <c r="B10" s="74">
        <v>45203</v>
      </c>
      <c r="C10" s="75">
        <v>71330</v>
      </c>
      <c r="D10" s="75" t="s">
        <v>300</v>
      </c>
      <c r="E10" s="75" t="s">
        <v>395</v>
      </c>
      <c r="G10" s="76">
        <v>50000</v>
      </c>
      <c r="H10" s="76">
        <v>0</v>
      </c>
      <c r="I10" s="76">
        <v>1387167.69</v>
      </c>
    </row>
    <row r="11" spans="2:9" ht="25.5">
      <c r="B11" s="74">
        <v>45203</v>
      </c>
      <c r="C11" s="75">
        <v>71331</v>
      </c>
      <c r="D11" s="75" t="s">
        <v>300</v>
      </c>
      <c r="E11" s="75" t="s">
        <v>396</v>
      </c>
      <c r="G11" s="76">
        <v>50000</v>
      </c>
      <c r="H11" s="76">
        <v>0</v>
      </c>
      <c r="I11" s="76">
        <v>1437167.69</v>
      </c>
    </row>
    <row r="12" spans="2:9" ht="25.5">
      <c r="B12" s="74">
        <v>45203</v>
      </c>
      <c r="C12" s="75">
        <v>71332</v>
      </c>
      <c r="D12" s="75" t="s">
        <v>300</v>
      </c>
      <c r="E12" s="75" t="s">
        <v>397</v>
      </c>
      <c r="G12" s="76">
        <v>50000</v>
      </c>
      <c r="H12" s="76">
        <v>0</v>
      </c>
      <c r="I12" s="76">
        <v>1487167.69</v>
      </c>
    </row>
    <row r="13" spans="2:9" ht="25.5">
      <c r="B13" s="74">
        <v>45203</v>
      </c>
      <c r="C13" s="75">
        <v>71333</v>
      </c>
      <c r="D13" s="75" t="s">
        <v>300</v>
      </c>
      <c r="E13" s="75" t="s">
        <v>398</v>
      </c>
      <c r="G13" s="76">
        <v>50000</v>
      </c>
      <c r="H13" s="76">
        <v>0</v>
      </c>
      <c r="I13" s="76">
        <v>1537167.69</v>
      </c>
    </row>
    <row r="14" spans="2:9" ht="25.5">
      <c r="B14" s="74">
        <v>45204</v>
      </c>
      <c r="C14" s="75">
        <v>71378</v>
      </c>
      <c r="D14" s="75" t="s">
        <v>300</v>
      </c>
      <c r="E14" s="75" t="s">
        <v>399</v>
      </c>
      <c r="G14" s="76">
        <v>5000</v>
      </c>
      <c r="H14" s="76">
        <v>0</v>
      </c>
      <c r="I14" s="76">
        <v>1542167.69</v>
      </c>
    </row>
    <row r="15" spans="2:9" ht="25.5">
      <c r="B15" s="74">
        <v>45205</v>
      </c>
      <c r="C15" s="75">
        <v>71434</v>
      </c>
      <c r="D15" s="75" t="s">
        <v>300</v>
      </c>
      <c r="E15" s="75" t="s">
        <v>400</v>
      </c>
      <c r="G15" s="76">
        <v>5000</v>
      </c>
      <c r="H15" s="76">
        <v>0</v>
      </c>
      <c r="I15" s="76">
        <v>1547167.69</v>
      </c>
    </row>
    <row r="16" spans="2:9" ht="15">
      <c r="B16" s="74">
        <v>45205</v>
      </c>
      <c r="C16" s="75">
        <v>71436</v>
      </c>
      <c r="D16" s="75" t="s">
        <v>18</v>
      </c>
      <c r="E16" s="75" t="s">
        <v>401</v>
      </c>
      <c r="G16" s="76">
        <v>5000</v>
      </c>
      <c r="H16" s="76">
        <v>0</v>
      </c>
      <c r="I16" s="76">
        <v>1552167.69</v>
      </c>
    </row>
    <row r="17" spans="2:9" ht="15">
      <c r="B17" s="74">
        <v>45205</v>
      </c>
      <c r="C17" s="75">
        <v>71438</v>
      </c>
      <c r="D17" s="75" t="s">
        <v>18</v>
      </c>
      <c r="E17" s="75" t="s">
        <v>402</v>
      </c>
      <c r="G17" s="76">
        <v>5000</v>
      </c>
      <c r="H17" s="76">
        <v>0</v>
      </c>
      <c r="I17" s="76">
        <v>1557167.69</v>
      </c>
    </row>
    <row r="18" spans="2:9" ht="15">
      <c r="B18" s="74">
        <v>45205</v>
      </c>
      <c r="C18" s="75">
        <v>73590</v>
      </c>
      <c r="D18" s="75" t="s">
        <v>10</v>
      </c>
      <c r="E18" s="75" t="s">
        <v>403</v>
      </c>
      <c r="G18" s="76">
        <v>0</v>
      </c>
      <c r="H18" s="76">
        <v>418400</v>
      </c>
      <c r="I18" s="76">
        <v>1138767.69</v>
      </c>
    </row>
    <row r="19" spans="2:9" ht="15">
      <c r="B19" s="74">
        <v>45208</v>
      </c>
      <c r="C19" s="75">
        <v>71437</v>
      </c>
      <c r="D19" s="75" t="s">
        <v>18</v>
      </c>
      <c r="E19" s="75" t="s">
        <v>404</v>
      </c>
      <c r="G19" s="76">
        <v>5000</v>
      </c>
      <c r="H19" s="76">
        <v>0</v>
      </c>
      <c r="I19" s="76">
        <v>1143767.69</v>
      </c>
    </row>
    <row r="20" spans="2:9" ht="25.5">
      <c r="B20" s="74">
        <v>45209</v>
      </c>
      <c r="C20" s="75">
        <v>71729</v>
      </c>
      <c r="D20" s="75" t="s">
        <v>300</v>
      </c>
      <c r="E20" s="75" t="s">
        <v>405</v>
      </c>
      <c r="G20" s="76">
        <v>25000</v>
      </c>
      <c r="H20" s="76">
        <v>0</v>
      </c>
      <c r="I20" s="76">
        <v>1168767.69</v>
      </c>
    </row>
    <row r="21" spans="2:9" ht="25.5">
      <c r="B21" s="74">
        <v>45209</v>
      </c>
      <c r="C21" s="75">
        <v>71761</v>
      </c>
      <c r="D21" s="75" t="s">
        <v>300</v>
      </c>
      <c r="E21" s="75" t="s">
        <v>406</v>
      </c>
      <c r="G21" s="76">
        <v>5000</v>
      </c>
      <c r="H21" s="76">
        <v>0</v>
      </c>
      <c r="I21" s="76">
        <v>1173767.69</v>
      </c>
    </row>
    <row r="22" spans="2:9" ht="15">
      <c r="B22" s="74">
        <v>45210</v>
      </c>
      <c r="C22" s="75">
        <v>71551</v>
      </c>
      <c r="D22" s="75" t="s">
        <v>18</v>
      </c>
      <c r="E22" s="75" t="s">
        <v>407</v>
      </c>
      <c r="G22" s="76">
        <v>600000</v>
      </c>
      <c r="H22" s="76">
        <v>0</v>
      </c>
      <c r="I22" s="76">
        <v>1773767.69</v>
      </c>
    </row>
    <row r="23" spans="2:9" ht="25.5">
      <c r="B23" s="74">
        <v>45210</v>
      </c>
      <c r="C23" s="75">
        <v>71887</v>
      </c>
      <c r="D23" s="75" t="s">
        <v>300</v>
      </c>
      <c r="E23" s="75" t="s">
        <v>408</v>
      </c>
      <c r="G23" s="76">
        <v>55000</v>
      </c>
      <c r="H23" s="76">
        <v>0</v>
      </c>
      <c r="I23" s="76">
        <v>1828767.69</v>
      </c>
    </row>
    <row r="24" spans="2:9" ht="25.5">
      <c r="B24" s="74">
        <v>45211</v>
      </c>
      <c r="C24" s="75">
        <v>72038</v>
      </c>
      <c r="D24" s="75" t="s">
        <v>300</v>
      </c>
      <c r="E24" s="75" t="s">
        <v>409</v>
      </c>
      <c r="G24" s="76">
        <v>5000</v>
      </c>
      <c r="H24" s="76">
        <v>0</v>
      </c>
      <c r="I24" s="76">
        <v>1833767.69</v>
      </c>
    </row>
    <row r="25" spans="2:9" ht="25.5">
      <c r="B25" s="74">
        <v>45211</v>
      </c>
      <c r="C25" s="75">
        <v>72048</v>
      </c>
      <c r="D25" s="75" t="s">
        <v>300</v>
      </c>
      <c r="E25" s="75" t="s">
        <v>410</v>
      </c>
      <c r="G25" s="76">
        <v>5000</v>
      </c>
      <c r="H25" s="76">
        <v>0</v>
      </c>
      <c r="I25" s="76">
        <v>1838767.69</v>
      </c>
    </row>
    <row r="26" spans="2:9" ht="25.5">
      <c r="B26" s="74">
        <v>45211</v>
      </c>
      <c r="C26" s="75">
        <v>72049</v>
      </c>
      <c r="D26" s="75" t="s">
        <v>300</v>
      </c>
      <c r="E26" s="75" t="s">
        <v>411</v>
      </c>
      <c r="G26" s="76">
        <v>55000</v>
      </c>
      <c r="H26" s="76">
        <v>0</v>
      </c>
      <c r="I26" s="76">
        <v>1893767.69</v>
      </c>
    </row>
    <row r="27" spans="2:9" ht="15">
      <c r="B27" s="74">
        <v>45212</v>
      </c>
      <c r="C27" s="75">
        <v>72089</v>
      </c>
      <c r="D27" s="75" t="s">
        <v>18</v>
      </c>
      <c r="E27" s="75" t="s">
        <v>412</v>
      </c>
      <c r="G27" s="76">
        <v>50000</v>
      </c>
      <c r="H27" s="76">
        <v>0</v>
      </c>
      <c r="I27" s="76">
        <v>1943767.69</v>
      </c>
    </row>
    <row r="28" spans="2:9" ht="25.5">
      <c r="B28" s="74">
        <v>45212</v>
      </c>
      <c r="C28" s="75">
        <v>72117</v>
      </c>
      <c r="D28" s="75" t="s">
        <v>300</v>
      </c>
      <c r="E28" s="75" t="s">
        <v>413</v>
      </c>
      <c r="G28" s="76">
        <v>5000</v>
      </c>
      <c r="H28" s="76">
        <v>0</v>
      </c>
      <c r="I28" s="76">
        <v>1948767.69</v>
      </c>
    </row>
    <row r="29" spans="2:9" ht="25.5">
      <c r="B29" s="74">
        <v>45212</v>
      </c>
      <c r="C29" s="75">
        <v>72118</v>
      </c>
      <c r="D29" s="75" t="s">
        <v>300</v>
      </c>
      <c r="E29" s="75" t="s">
        <v>414</v>
      </c>
      <c r="G29" s="76">
        <v>5000</v>
      </c>
      <c r="H29" s="76">
        <v>0</v>
      </c>
      <c r="I29" s="76">
        <v>1953767.69</v>
      </c>
    </row>
    <row r="30" spans="2:9" ht="25.5">
      <c r="B30" s="74">
        <v>45212</v>
      </c>
      <c r="C30" s="75">
        <v>72119</v>
      </c>
      <c r="D30" s="75" t="s">
        <v>300</v>
      </c>
      <c r="E30" s="75" t="s">
        <v>415</v>
      </c>
      <c r="G30" s="76">
        <v>5000</v>
      </c>
      <c r="H30" s="76">
        <v>0</v>
      </c>
      <c r="I30" s="76">
        <v>1958767.69</v>
      </c>
    </row>
    <row r="31" spans="2:9" ht="25.5">
      <c r="B31" s="74">
        <v>45212</v>
      </c>
      <c r="C31" s="75">
        <v>72120</v>
      </c>
      <c r="D31" s="75" t="s">
        <v>300</v>
      </c>
      <c r="E31" s="75" t="s">
        <v>416</v>
      </c>
      <c r="G31" s="76">
        <v>5000</v>
      </c>
      <c r="H31" s="76">
        <v>0</v>
      </c>
      <c r="I31" s="76">
        <v>1963767.69</v>
      </c>
    </row>
    <row r="32" spans="2:9" ht="25.5">
      <c r="B32" s="74">
        <v>45212</v>
      </c>
      <c r="C32" s="75">
        <v>72121</v>
      </c>
      <c r="D32" s="75" t="s">
        <v>300</v>
      </c>
      <c r="E32" s="75" t="s">
        <v>417</v>
      </c>
      <c r="G32" s="76">
        <v>5000</v>
      </c>
      <c r="H32" s="76">
        <v>0</v>
      </c>
      <c r="I32" s="76">
        <v>1968767.69</v>
      </c>
    </row>
    <row r="33" spans="2:9" ht="25.5">
      <c r="B33" s="74">
        <v>45212</v>
      </c>
      <c r="C33" s="75">
        <v>72122</v>
      </c>
      <c r="D33" s="75" t="s">
        <v>300</v>
      </c>
      <c r="E33" s="75" t="s">
        <v>418</v>
      </c>
      <c r="G33" s="76">
        <v>5000</v>
      </c>
      <c r="H33" s="76">
        <v>0</v>
      </c>
      <c r="I33" s="76">
        <v>1973767.69</v>
      </c>
    </row>
    <row r="34" spans="2:9" ht="25.5">
      <c r="B34" s="74">
        <v>45212</v>
      </c>
      <c r="C34" s="75">
        <v>72123</v>
      </c>
      <c r="D34" s="75" t="s">
        <v>300</v>
      </c>
      <c r="E34" s="75" t="s">
        <v>419</v>
      </c>
      <c r="G34" s="76">
        <v>5000</v>
      </c>
      <c r="H34" s="76">
        <v>0</v>
      </c>
      <c r="I34" s="76">
        <v>1978767.69</v>
      </c>
    </row>
    <row r="35" spans="2:9" ht="25.5">
      <c r="B35" s="74">
        <v>45212</v>
      </c>
      <c r="C35" s="75">
        <v>72124</v>
      </c>
      <c r="D35" s="75" t="s">
        <v>300</v>
      </c>
      <c r="E35" s="75" t="s">
        <v>420</v>
      </c>
      <c r="G35" s="76">
        <v>5000</v>
      </c>
      <c r="H35" s="76">
        <v>0</v>
      </c>
      <c r="I35" s="76">
        <v>1983767.69</v>
      </c>
    </row>
    <row r="36" spans="2:9" ht="25.5">
      <c r="B36" s="74">
        <v>45212</v>
      </c>
      <c r="C36" s="75">
        <v>72125</v>
      </c>
      <c r="D36" s="75" t="s">
        <v>300</v>
      </c>
      <c r="E36" s="75" t="s">
        <v>421</v>
      </c>
      <c r="G36" s="76">
        <v>5000</v>
      </c>
      <c r="H36" s="76">
        <v>0</v>
      </c>
      <c r="I36" s="76">
        <v>1988767.69</v>
      </c>
    </row>
    <row r="37" spans="2:9" ht="25.5">
      <c r="B37" s="74">
        <v>45212</v>
      </c>
      <c r="C37" s="75">
        <v>72126</v>
      </c>
      <c r="D37" s="75" t="s">
        <v>300</v>
      </c>
      <c r="E37" s="75" t="s">
        <v>422</v>
      </c>
      <c r="G37" s="76">
        <v>5000</v>
      </c>
      <c r="H37" s="76">
        <v>0</v>
      </c>
      <c r="I37" s="76">
        <v>1993767.69</v>
      </c>
    </row>
    <row r="38" spans="2:9" ht="25.5">
      <c r="B38" s="74">
        <v>45212</v>
      </c>
      <c r="C38" s="75">
        <v>72127</v>
      </c>
      <c r="D38" s="75" t="s">
        <v>300</v>
      </c>
      <c r="E38" s="75" t="s">
        <v>423</v>
      </c>
      <c r="G38" s="76">
        <v>5000</v>
      </c>
      <c r="H38" s="76">
        <v>0</v>
      </c>
      <c r="I38" s="76">
        <v>1998767.69</v>
      </c>
    </row>
    <row r="39" spans="2:9" ht="25.5">
      <c r="B39" s="74">
        <v>45212</v>
      </c>
      <c r="C39" s="75">
        <v>72128</v>
      </c>
      <c r="D39" s="75" t="s">
        <v>300</v>
      </c>
      <c r="E39" s="75" t="s">
        <v>424</v>
      </c>
      <c r="G39" s="76">
        <v>5000</v>
      </c>
      <c r="H39" s="76">
        <v>0</v>
      </c>
      <c r="I39" s="76">
        <v>2003767.69</v>
      </c>
    </row>
    <row r="40" spans="2:9" ht="25.5">
      <c r="B40" s="74">
        <v>45212</v>
      </c>
      <c r="C40" s="75">
        <v>72129</v>
      </c>
      <c r="D40" s="75" t="s">
        <v>300</v>
      </c>
      <c r="E40" s="75" t="s">
        <v>425</v>
      </c>
      <c r="G40" s="76">
        <v>5000</v>
      </c>
      <c r="H40" s="76">
        <v>0</v>
      </c>
      <c r="I40" s="76">
        <v>2008767.69</v>
      </c>
    </row>
    <row r="41" spans="2:9" ht="25.5">
      <c r="B41" s="74">
        <v>45212</v>
      </c>
      <c r="C41" s="75">
        <v>72157</v>
      </c>
      <c r="D41" s="75" t="s">
        <v>300</v>
      </c>
      <c r="E41" s="75" t="s">
        <v>426</v>
      </c>
      <c r="G41" s="76">
        <v>5000</v>
      </c>
      <c r="H41" s="76">
        <v>0</v>
      </c>
      <c r="I41" s="76">
        <v>2013767.69</v>
      </c>
    </row>
    <row r="42" spans="2:9" ht="25.5">
      <c r="B42" s="74">
        <v>45215</v>
      </c>
      <c r="C42" s="75">
        <v>72161</v>
      </c>
      <c r="D42" s="75" t="s">
        <v>300</v>
      </c>
      <c r="E42" s="75" t="s">
        <v>427</v>
      </c>
      <c r="G42" s="76">
        <v>5000</v>
      </c>
      <c r="H42" s="76">
        <v>0</v>
      </c>
      <c r="I42" s="76">
        <v>2018767.69</v>
      </c>
    </row>
    <row r="43" spans="2:9" ht="25.5">
      <c r="B43" s="74">
        <v>45215</v>
      </c>
      <c r="C43" s="75">
        <v>72164</v>
      </c>
      <c r="D43" s="75" t="s">
        <v>300</v>
      </c>
      <c r="E43" s="75" t="s">
        <v>428</v>
      </c>
      <c r="G43" s="76">
        <v>50000</v>
      </c>
      <c r="H43" s="76">
        <v>0</v>
      </c>
      <c r="I43" s="76">
        <v>2068767.69</v>
      </c>
    </row>
    <row r="44" spans="2:9" ht="15">
      <c r="B44" s="74">
        <v>45215</v>
      </c>
      <c r="C44" s="75">
        <v>73592</v>
      </c>
      <c r="D44" s="75" t="s">
        <v>10</v>
      </c>
      <c r="E44" s="75" t="s">
        <v>403</v>
      </c>
      <c r="G44" s="76">
        <v>0</v>
      </c>
      <c r="H44" s="76">
        <v>525022.5</v>
      </c>
      <c r="I44" s="76">
        <v>1543745.19</v>
      </c>
    </row>
    <row r="45" spans="2:9" ht="15">
      <c r="B45" s="74">
        <v>45216</v>
      </c>
      <c r="C45" s="75">
        <v>72203</v>
      </c>
      <c r="D45" s="75" t="s">
        <v>18</v>
      </c>
      <c r="E45" s="75" t="s">
        <v>429</v>
      </c>
      <c r="G45" s="76">
        <v>10000</v>
      </c>
      <c r="H45" s="76">
        <v>0</v>
      </c>
      <c r="I45" s="76">
        <v>1553745.19</v>
      </c>
    </row>
    <row r="46" spans="2:9" ht="15">
      <c r="B46" s="74">
        <v>45216</v>
      </c>
      <c r="C46" s="75">
        <v>72218</v>
      </c>
      <c r="D46" s="75" t="s">
        <v>18</v>
      </c>
      <c r="E46" s="75" t="s">
        <v>430</v>
      </c>
      <c r="G46" s="76">
        <v>10000</v>
      </c>
      <c r="H46" s="76">
        <v>0</v>
      </c>
      <c r="I46" s="76">
        <v>1563745.19</v>
      </c>
    </row>
    <row r="47" spans="2:9" ht="25.5">
      <c r="B47" s="74">
        <v>45216</v>
      </c>
      <c r="C47" s="75">
        <v>72237</v>
      </c>
      <c r="D47" s="75" t="s">
        <v>300</v>
      </c>
      <c r="E47" s="75" t="s">
        <v>431</v>
      </c>
      <c r="G47" s="76">
        <v>5000</v>
      </c>
      <c r="H47" s="76">
        <v>0</v>
      </c>
      <c r="I47" s="76">
        <v>1568745.19</v>
      </c>
    </row>
    <row r="48" spans="2:9" ht="25.5">
      <c r="B48" s="74">
        <v>45217</v>
      </c>
      <c r="C48" s="75">
        <v>72320</v>
      </c>
      <c r="D48" s="75" t="s">
        <v>300</v>
      </c>
      <c r="E48" s="75" t="s">
        <v>432</v>
      </c>
      <c r="G48" s="76">
        <v>5000</v>
      </c>
      <c r="H48" s="76">
        <v>0</v>
      </c>
      <c r="I48" s="76">
        <v>1573745.19</v>
      </c>
    </row>
    <row r="49" spans="2:9" ht="15">
      <c r="B49" s="74">
        <v>45218</v>
      </c>
      <c r="C49" s="75">
        <v>72314</v>
      </c>
      <c r="D49" s="75" t="s">
        <v>18</v>
      </c>
      <c r="E49" s="75" t="s">
        <v>433</v>
      </c>
      <c r="G49" s="76">
        <v>55000</v>
      </c>
      <c r="H49" s="76">
        <v>0</v>
      </c>
      <c r="I49" s="76">
        <v>1628745.19</v>
      </c>
    </row>
    <row r="50" spans="2:9" ht="25.5">
      <c r="B50" s="74">
        <v>45219</v>
      </c>
      <c r="C50" s="75">
        <v>72346</v>
      </c>
      <c r="D50" s="75" t="s">
        <v>18</v>
      </c>
      <c r="E50" s="75" t="s">
        <v>434</v>
      </c>
      <c r="G50" s="76">
        <v>50000</v>
      </c>
      <c r="H50" s="76">
        <v>0</v>
      </c>
      <c r="I50" s="76">
        <v>1678745.19</v>
      </c>
    </row>
    <row r="51" spans="2:9" ht="25.5">
      <c r="B51" s="74">
        <v>45222</v>
      </c>
      <c r="C51" s="75">
        <v>72636</v>
      </c>
      <c r="D51" s="75" t="s">
        <v>300</v>
      </c>
      <c r="E51" s="75" t="s">
        <v>435</v>
      </c>
      <c r="G51" s="76">
        <v>120000</v>
      </c>
      <c r="H51" s="76">
        <v>0</v>
      </c>
      <c r="I51" s="76">
        <v>1798745.19</v>
      </c>
    </row>
    <row r="52" spans="2:9" ht="25.5">
      <c r="B52" s="74">
        <v>45222</v>
      </c>
      <c r="C52" s="75">
        <v>72643</v>
      </c>
      <c r="D52" s="75" t="s">
        <v>300</v>
      </c>
      <c r="E52" s="75" t="s">
        <v>436</v>
      </c>
      <c r="G52" s="76">
        <v>300000</v>
      </c>
      <c r="H52" s="76">
        <v>0</v>
      </c>
      <c r="I52" s="76">
        <v>2098745.19</v>
      </c>
    </row>
    <row r="53" spans="2:9" ht="25.5">
      <c r="B53" s="74">
        <v>45223</v>
      </c>
      <c r="C53" s="75">
        <v>72787</v>
      </c>
      <c r="D53" s="75" t="s">
        <v>300</v>
      </c>
      <c r="E53" s="75" t="s">
        <v>437</v>
      </c>
      <c r="G53" s="76">
        <v>50000</v>
      </c>
      <c r="H53" s="76">
        <v>0</v>
      </c>
      <c r="I53" s="76">
        <v>2148745.19</v>
      </c>
    </row>
    <row r="54" spans="2:9" ht="25.5">
      <c r="B54" s="74">
        <v>45225</v>
      </c>
      <c r="C54" s="75">
        <v>73183</v>
      </c>
      <c r="D54" s="75" t="s">
        <v>300</v>
      </c>
      <c r="E54" s="75" t="s">
        <v>405</v>
      </c>
      <c r="G54" s="76">
        <v>110000</v>
      </c>
      <c r="H54" s="76">
        <v>0</v>
      </c>
      <c r="I54" s="76">
        <v>2258745.19</v>
      </c>
    </row>
    <row r="55" spans="2:9" ht="25.5">
      <c r="B55" s="74">
        <v>45226</v>
      </c>
      <c r="C55" s="75">
        <v>73317</v>
      </c>
      <c r="D55" s="75" t="s">
        <v>300</v>
      </c>
      <c r="E55" s="75" t="s">
        <v>438</v>
      </c>
      <c r="G55" s="76">
        <v>5000</v>
      </c>
      <c r="H55" s="76">
        <v>0</v>
      </c>
      <c r="I55" s="76">
        <v>2263745.19</v>
      </c>
    </row>
    <row r="56" spans="2:9" ht="38.25">
      <c r="B56" s="74">
        <v>45229</v>
      </c>
      <c r="C56" s="75">
        <v>73584</v>
      </c>
      <c r="D56" s="75" t="s">
        <v>439</v>
      </c>
      <c r="E56" s="75" t="s">
        <v>440</v>
      </c>
      <c r="G56" s="76">
        <v>0</v>
      </c>
      <c r="H56" s="76">
        <v>1257330.04</v>
      </c>
      <c r="I56" s="76">
        <v>1006415.15</v>
      </c>
    </row>
    <row r="57" spans="2:9" ht="25.5">
      <c r="B57" s="74">
        <v>45230</v>
      </c>
      <c r="C57" s="75">
        <v>73435</v>
      </c>
      <c r="D57" s="75" t="s">
        <v>300</v>
      </c>
      <c r="E57" s="75" t="s">
        <v>441</v>
      </c>
      <c r="G57" s="76">
        <v>50000</v>
      </c>
      <c r="H57" s="76">
        <v>0</v>
      </c>
      <c r="I57" s="76">
        <v>1056415.15</v>
      </c>
    </row>
    <row r="58" spans="2:9" ht="25.5">
      <c r="B58" s="74">
        <v>45230</v>
      </c>
      <c r="C58" s="75">
        <v>73437</v>
      </c>
      <c r="D58" s="75" t="s">
        <v>300</v>
      </c>
      <c r="E58" s="75" t="s">
        <v>442</v>
      </c>
      <c r="G58" s="76">
        <v>50000</v>
      </c>
      <c r="H58" s="76">
        <v>0</v>
      </c>
      <c r="I58" s="76">
        <v>1106415.15</v>
      </c>
    </row>
    <row r="59" spans="2:9" ht="25.5">
      <c r="B59" s="74">
        <v>45230</v>
      </c>
      <c r="C59" s="75">
        <v>73440</v>
      </c>
      <c r="D59" s="75" t="s">
        <v>300</v>
      </c>
      <c r="E59" s="75" t="s">
        <v>443</v>
      </c>
      <c r="G59" s="76">
        <v>50000</v>
      </c>
      <c r="H59" s="76">
        <v>0</v>
      </c>
      <c r="I59" s="76">
        <v>1156415.15</v>
      </c>
    </row>
    <row r="60" spans="2:9" ht="38.25">
      <c r="B60" s="74">
        <v>45230</v>
      </c>
      <c r="C60" s="75">
        <v>73582</v>
      </c>
      <c r="D60" s="75" t="s">
        <v>10</v>
      </c>
      <c r="E60" s="75" t="s">
        <v>444</v>
      </c>
      <c r="G60" s="76">
        <v>0</v>
      </c>
      <c r="H60" s="76">
        <v>3576.15</v>
      </c>
      <c r="I60" s="76">
        <v>1152839</v>
      </c>
    </row>
    <row r="61" ht="10.15" customHeight="1"/>
    <row r="62" spans="6:9" ht="18" customHeight="1">
      <c r="F62" s="185" t="s">
        <v>445</v>
      </c>
      <c r="G62" s="183"/>
      <c r="H62" s="183"/>
      <c r="I62" s="183"/>
    </row>
    <row r="63" ht="0.95" customHeight="1"/>
    <row r="64" spans="6:9" ht="18" customHeight="1">
      <c r="F64" s="185" t="s">
        <v>446</v>
      </c>
      <c r="G64" s="183"/>
      <c r="H64" s="183"/>
      <c r="I64" s="183"/>
    </row>
    <row r="65" spans="6:9" ht="18" customHeight="1">
      <c r="F65" s="185" t="s">
        <v>447</v>
      </c>
      <c r="G65" s="183"/>
      <c r="H65" s="183"/>
      <c r="I65" s="183"/>
    </row>
    <row r="66" ht="20.1" customHeight="1"/>
    <row r="67" spans="2:11" ht="15.75">
      <c r="B67" s="123"/>
      <c r="C67" s="124" t="s">
        <v>748</v>
      </c>
      <c r="D67" s="125"/>
      <c r="E67" s="125"/>
      <c r="F67" s="125"/>
      <c r="G67" s="125"/>
      <c r="H67" s="125"/>
      <c r="I67" s="125"/>
      <c r="J67" s="125"/>
      <c r="K67" s="126"/>
    </row>
    <row r="68" spans="2:11" ht="15.75">
      <c r="B68" s="127"/>
      <c r="C68" s="55"/>
      <c r="D68" s="55"/>
      <c r="E68" s="55"/>
      <c r="F68" s="55"/>
      <c r="G68" s="55"/>
      <c r="H68" s="55"/>
      <c r="I68" s="55"/>
      <c r="J68" s="55"/>
      <c r="K68" s="128"/>
    </row>
    <row r="69" spans="2:11" ht="15.75">
      <c r="B69" s="127"/>
      <c r="C69" s="55"/>
      <c r="D69" s="55"/>
      <c r="E69" s="55"/>
      <c r="F69" s="55"/>
      <c r="G69" s="55"/>
      <c r="H69" s="55"/>
      <c r="I69" s="55"/>
      <c r="J69" s="55"/>
      <c r="K69" s="128"/>
    </row>
    <row r="70" spans="2:11" ht="15.75">
      <c r="B70" s="127"/>
      <c r="C70" s="55"/>
      <c r="D70" s="55"/>
      <c r="E70" s="55"/>
      <c r="F70" s="55"/>
      <c r="G70" s="55"/>
      <c r="H70" s="55"/>
      <c r="I70" s="55"/>
      <c r="J70" s="55"/>
      <c r="K70" s="128"/>
    </row>
    <row r="71" spans="2:11" ht="15.75">
      <c r="B71" s="127"/>
      <c r="C71" s="55"/>
      <c r="D71" s="55"/>
      <c r="E71" s="55"/>
      <c r="F71" s="55"/>
      <c r="G71" s="55"/>
      <c r="H71" s="55"/>
      <c r="I71" s="55"/>
      <c r="J71" s="55"/>
      <c r="K71" s="128"/>
    </row>
    <row r="72" spans="2:11" ht="15.75">
      <c r="B72" s="127"/>
      <c r="C72" s="55"/>
      <c r="D72" s="55"/>
      <c r="E72" s="55"/>
      <c r="F72" s="55"/>
      <c r="G72" s="55"/>
      <c r="H72" s="55"/>
      <c r="I72" s="55"/>
      <c r="J72" s="55"/>
      <c r="K72" s="128"/>
    </row>
    <row r="73" spans="2:11" ht="15.75">
      <c r="B73" s="186" t="s">
        <v>203</v>
      </c>
      <c r="C73" s="187"/>
      <c r="D73" s="187"/>
      <c r="E73" s="187"/>
      <c r="F73" s="187"/>
      <c r="G73" s="187"/>
      <c r="H73" s="187"/>
      <c r="I73" s="187"/>
      <c r="J73" s="187"/>
      <c r="K73" s="188"/>
    </row>
    <row r="74" spans="2:11" ht="15">
      <c r="B74" s="178" t="s">
        <v>749</v>
      </c>
      <c r="C74" s="179"/>
      <c r="D74" s="179"/>
      <c r="E74" s="179"/>
      <c r="F74" s="179"/>
      <c r="G74" s="179"/>
      <c r="H74" s="179"/>
      <c r="I74" s="179"/>
      <c r="J74" s="179"/>
      <c r="K74" s="180"/>
    </row>
    <row r="75" spans="2:11" ht="15.75">
      <c r="B75" s="129"/>
      <c r="C75" s="56"/>
      <c r="D75" s="56"/>
      <c r="E75" s="56"/>
      <c r="F75" s="56"/>
      <c r="G75" s="56"/>
      <c r="H75" s="56"/>
      <c r="I75" s="56"/>
      <c r="J75" s="56"/>
      <c r="K75" s="130"/>
    </row>
    <row r="76" spans="2:11" ht="15.75">
      <c r="B76" s="129"/>
      <c r="C76" s="56"/>
      <c r="D76" s="56"/>
      <c r="E76" s="56"/>
      <c r="F76" s="56"/>
      <c r="G76" s="56"/>
      <c r="H76" s="56"/>
      <c r="I76" s="56"/>
      <c r="J76" s="56"/>
      <c r="K76" s="130"/>
    </row>
    <row r="77" spans="2:11" ht="15.75">
      <c r="B77" s="127"/>
      <c r="C77" s="57" t="s">
        <v>205</v>
      </c>
      <c r="D77" s="57"/>
      <c r="E77" s="57"/>
      <c r="F77" s="57"/>
      <c r="G77" s="57"/>
      <c r="H77" s="57"/>
      <c r="I77" s="57"/>
      <c r="J77" s="57"/>
      <c r="K77" s="131"/>
    </row>
    <row r="78" spans="2:11" ht="15.75">
      <c r="B78" s="127"/>
      <c r="C78" s="58" t="s">
        <v>750</v>
      </c>
      <c r="D78" s="58"/>
      <c r="E78" s="59"/>
      <c r="F78" s="59"/>
      <c r="G78" s="59"/>
      <c r="H78" s="59"/>
      <c r="I78" s="58" t="s">
        <v>207</v>
      </c>
      <c r="J78" s="58"/>
      <c r="K78" s="132" t="s">
        <v>751</v>
      </c>
    </row>
    <row r="79" spans="2:11" ht="15.75">
      <c r="B79" s="127"/>
      <c r="C79" s="60" t="s">
        <v>209</v>
      </c>
      <c r="D79" s="15" t="s">
        <v>210</v>
      </c>
      <c r="E79" s="16"/>
      <c r="F79" s="61"/>
      <c r="G79" s="17"/>
      <c r="H79" s="60"/>
      <c r="I79" s="60"/>
      <c r="J79" s="61"/>
      <c r="K79" s="133"/>
    </row>
    <row r="80" spans="2:11" ht="15.75">
      <c r="B80" s="127"/>
      <c r="C80" s="60" t="s">
        <v>211</v>
      </c>
      <c r="D80" s="62"/>
      <c r="E80" s="63"/>
      <c r="F80" s="61"/>
      <c r="G80" s="19"/>
      <c r="H80" s="60" t="s">
        <v>752</v>
      </c>
      <c r="I80" s="60"/>
      <c r="J80" s="61"/>
      <c r="K80" s="133"/>
    </row>
    <row r="81" spans="2:11" ht="16.5" thickBot="1">
      <c r="B81" s="134"/>
      <c r="C81" s="21"/>
      <c r="D81" s="22"/>
      <c r="E81" s="23"/>
      <c r="F81" s="24"/>
      <c r="G81" s="25"/>
      <c r="H81" s="21"/>
      <c r="I81" s="21"/>
      <c r="J81" s="24"/>
      <c r="K81" s="135"/>
    </row>
    <row r="82" spans="2:11" ht="16.5" thickTop="1">
      <c r="B82" s="136"/>
      <c r="C82" s="64"/>
      <c r="D82" s="64"/>
      <c r="E82" s="64"/>
      <c r="F82" s="64"/>
      <c r="G82" s="64"/>
      <c r="H82" s="64"/>
      <c r="I82" s="64"/>
      <c r="J82" s="64"/>
      <c r="K82" s="137"/>
    </row>
    <row r="83" spans="2:11" ht="15.75">
      <c r="B83" s="136"/>
      <c r="C83" s="64"/>
      <c r="D83" s="64"/>
      <c r="E83" s="64"/>
      <c r="F83" s="64"/>
      <c r="G83" s="64"/>
      <c r="H83" s="64"/>
      <c r="I83" s="64"/>
      <c r="J83" s="64"/>
      <c r="K83" s="138" t="s">
        <v>213</v>
      </c>
    </row>
    <row r="84" spans="2:11" ht="15.75">
      <c r="B84" s="136"/>
      <c r="C84" s="65" t="s">
        <v>214</v>
      </c>
      <c r="D84" s="65"/>
      <c r="E84" s="65"/>
      <c r="F84" s="65"/>
      <c r="G84" s="65"/>
      <c r="H84" s="171"/>
      <c r="I84" s="171"/>
      <c r="J84" s="171"/>
      <c r="K84" s="139">
        <v>1287167.69</v>
      </c>
    </row>
    <row r="85" spans="2:11" ht="15.75">
      <c r="B85" s="136"/>
      <c r="C85" s="64"/>
      <c r="D85" s="64"/>
      <c r="E85" s="64"/>
      <c r="F85" s="64"/>
      <c r="G85" s="64"/>
      <c r="H85" s="64"/>
      <c r="I85" s="64"/>
      <c r="J85" s="64"/>
      <c r="K85" s="139"/>
    </row>
    <row r="86" spans="2:11" ht="15.75">
      <c r="B86" s="136"/>
      <c r="C86" s="67" t="s">
        <v>215</v>
      </c>
      <c r="D86" s="67"/>
      <c r="E86" s="67"/>
      <c r="F86" s="67"/>
      <c r="G86" s="67"/>
      <c r="H86" s="64"/>
      <c r="I86" s="64"/>
      <c r="J86" s="64"/>
      <c r="K86" s="139"/>
    </row>
    <row r="87" spans="2:11" ht="15.75">
      <c r="B87" s="136"/>
      <c r="C87" s="64" t="s">
        <v>216</v>
      </c>
      <c r="D87" s="64"/>
      <c r="E87" s="64"/>
      <c r="F87" s="64"/>
      <c r="G87" s="64"/>
      <c r="H87" s="181"/>
      <c r="I87" s="181"/>
      <c r="J87" s="181"/>
      <c r="K87" s="139">
        <v>2070000</v>
      </c>
    </row>
    <row r="88" spans="2:11" ht="15.75">
      <c r="B88" s="136"/>
      <c r="C88" s="64"/>
      <c r="D88" s="64"/>
      <c r="E88" s="64"/>
      <c r="F88" s="64"/>
      <c r="G88" s="64"/>
      <c r="H88" s="68"/>
      <c r="I88" s="68"/>
      <c r="J88" s="68"/>
      <c r="K88" s="139">
        <v>0</v>
      </c>
    </row>
    <row r="89" spans="2:11" ht="15.75">
      <c r="B89" s="136"/>
      <c r="C89" s="64"/>
      <c r="D89" s="64"/>
      <c r="E89" s="64"/>
      <c r="F89" s="64"/>
      <c r="G89" s="64"/>
      <c r="H89" s="171"/>
      <c r="I89" s="171"/>
      <c r="J89" s="171"/>
      <c r="K89" s="139">
        <v>0</v>
      </c>
    </row>
    <row r="90" spans="2:11" ht="15.75">
      <c r="B90" s="136"/>
      <c r="C90" s="64"/>
      <c r="D90" s="64"/>
      <c r="E90" s="64"/>
      <c r="F90" s="64"/>
      <c r="G90" s="64"/>
      <c r="H90" s="66"/>
      <c r="I90" s="66"/>
      <c r="J90" s="66"/>
      <c r="K90" s="139"/>
    </row>
    <row r="91" spans="2:11" ht="15.75">
      <c r="B91" s="136"/>
      <c r="C91" s="65" t="s">
        <v>218</v>
      </c>
      <c r="D91" s="65"/>
      <c r="E91" s="65"/>
      <c r="F91" s="65"/>
      <c r="G91" s="65"/>
      <c r="H91" s="64"/>
      <c r="I91" s="64"/>
      <c r="J91" s="64"/>
      <c r="K91" s="140">
        <f>+K84+K87+K88+K89</f>
        <v>3357167.69</v>
      </c>
    </row>
    <row r="92" spans="2:11" ht="15.75">
      <c r="B92" s="136"/>
      <c r="C92" s="64"/>
      <c r="D92" s="64"/>
      <c r="E92" s="64"/>
      <c r="F92" s="64"/>
      <c r="G92" s="64"/>
      <c r="H92" s="64"/>
      <c r="I92" s="64"/>
      <c r="J92" s="64"/>
      <c r="K92" s="139"/>
    </row>
    <row r="93" spans="2:11" ht="15.75">
      <c r="B93" s="136"/>
      <c r="C93" s="67" t="s">
        <v>219</v>
      </c>
      <c r="D93" s="67"/>
      <c r="E93" s="67"/>
      <c r="F93" s="67"/>
      <c r="G93" s="67"/>
      <c r="H93" s="64"/>
      <c r="I93" s="64"/>
      <c r="J93" s="64"/>
      <c r="K93" s="139"/>
    </row>
    <row r="94" spans="2:11" ht="15.75">
      <c r="B94" s="136"/>
      <c r="C94" s="64" t="s">
        <v>280</v>
      </c>
      <c r="D94" s="64"/>
      <c r="E94" s="64"/>
      <c r="F94" s="64"/>
      <c r="G94" s="64"/>
      <c r="H94" s="171"/>
      <c r="I94" s="171"/>
      <c r="J94" s="171"/>
      <c r="K94" s="139">
        <v>0</v>
      </c>
    </row>
    <row r="95" spans="2:11" ht="15.75">
      <c r="B95" s="136"/>
      <c r="C95" s="64" t="s">
        <v>268</v>
      </c>
      <c r="D95" s="64"/>
      <c r="E95" s="64"/>
      <c r="F95" s="64"/>
      <c r="G95" s="64"/>
      <c r="H95" s="66"/>
      <c r="I95" s="66"/>
      <c r="J95" s="66"/>
      <c r="K95" s="139">
        <v>2200752.54</v>
      </c>
    </row>
    <row r="96" spans="2:11" ht="15.75">
      <c r="B96" s="136"/>
      <c r="C96" s="64" t="s">
        <v>220</v>
      </c>
      <c r="D96" s="64"/>
      <c r="E96" s="64"/>
      <c r="F96" s="64"/>
      <c r="G96" s="64"/>
      <c r="H96" s="171"/>
      <c r="I96" s="171"/>
      <c r="J96" s="171"/>
      <c r="K96" s="139"/>
    </row>
    <row r="97" spans="2:11" ht="15.75">
      <c r="B97" s="136"/>
      <c r="C97" s="64" t="s">
        <v>221</v>
      </c>
      <c r="D97" s="64"/>
      <c r="E97" s="64"/>
      <c r="F97" s="64"/>
      <c r="G97" s="64"/>
      <c r="H97" s="66"/>
      <c r="I97" s="66"/>
      <c r="J97" s="66"/>
      <c r="K97" s="139">
        <v>3576.15</v>
      </c>
    </row>
    <row r="98" spans="2:11" ht="15.75">
      <c r="B98" s="136"/>
      <c r="C98" s="64"/>
      <c r="D98" s="64"/>
      <c r="E98" s="64"/>
      <c r="F98" s="64"/>
      <c r="G98" s="64"/>
      <c r="H98" s="66"/>
      <c r="I98" s="66"/>
      <c r="J98" s="66"/>
      <c r="K98" s="139"/>
    </row>
    <row r="99" spans="2:11" ht="16.5" thickBot="1">
      <c r="B99" s="136"/>
      <c r="C99" s="65" t="s">
        <v>222</v>
      </c>
      <c r="D99" s="65"/>
      <c r="E99" s="65"/>
      <c r="F99" s="65"/>
      <c r="G99" s="65"/>
      <c r="H99" s="171"/>
      <c r="I99" s="171"/>
      <c r="J99" s="171"/>
      <c r="K99" s="141">
        <f>+K91-K94-K95-K97</f>
        <v>1152839</v>
      </c>
    </row>
    <row r="100" spans="2:11" ht="16.5" thickTop="1">
      <c r="B100" s="136"/>
      <c r="C100" s="66"/>
      <c r="D100" s="66"/>
      <c r="E100" s="66"/>
      <c r="F100" s="66"/>
      <c r="G100" s="66"/>
      <c r="H100" s="66"/>
      <c r="I100" s="66"/>
      <c r="J100" s="66"/>
      <c r="K100" s="142"/>
    </row>
    <row r="101" spans="2:11" ht="15.75">
      <c r="B101" s="136"/>
      <c r="C101" s="64"/>
      <c r="D101" s="64"/>
      <c r="E101" s="64"/>
      <c r="F101" s="64"/>
      <c r="G101" s="64"/>
      <c r="H101" s="64"/>
      <c r="I101" s="64"/>
      <c r="J101" s="64"/>
      <c r="K101" s="137"/>
    </row>
    <row r="102" spans="2:11" ht="15.75">
      <c r="B102" s="136"/>
      <c r="C102" s="64"/>
      <c r="D102" s="64"/>
      <c r="E102" s="64"/>
      <c r="F102" s="64"/>
      <c r="G102" s="64"/>
      <c r="H102" s="64"/>
      <c r="I102" s="64"/>
      <c r="J102" s="64"/>
      <c r="K102" s="138" t="s">
        <v>223</v>
      </c>
    </row>
    <row r="103" spans="2:11" ht="15.75">
      <c r="B103" s="136"/>
      <c r="C103" s="65" t="s">
        <v>224</v>
      </c>
      <c r="D103" s="65"/>
      <c r="E103" s="65"/>
      <c r="F103" s="65"/>
      <c r="G103" s="65"/>
      <c r="H103" s="171"/>
      <c r="I103" s="171"/>
      <c r="J103" s="171"/>
      <c r="K103" s="139">
        <v>0</v>
      </c>
    </row>
    <row r="104" spans="2:11" ht="15.75">
      <c r="B104" s="136"/>
      <c r="C104" s="65"/>
      <c r="D104" s="65"/>
      <c r="E104" s="65"/>
      <c r="F104" s="65"/>
      <c r="G104" s="65"/>
      <c r="H104" s="66"/>
      <c r="I104" s="66"/>
      <c r="J104" s="66"/>
      <c r="K104" s="139">
        <v>1152839</v>
      </c>
    </row>
    <row r="105" spans="2:11" ht="15.75">
      <c r="B105" s="136"/>
      <c r="C105" s="67" t="s">
        <v>215</v>
      </c>
      <c r="D105" s="67"/>
      <c r="E105" s="67"/>
      <c r="F105" s="67"/>
      <c r="G105" s="67"/>
      <c r="H105" s="64"/>
      <c r="I105" s="64"/>
      <c r="J105" s="64"/>
      <c r="K105" s="143"/>
    </row>
    <row r="106" spans="2:11" ht="15.75">
      <c r="B106" s="136"/>
      <c r="C106" s="64" t="s">
        <v>225</v>
      </c>
      <c r="D106" s="64"/>
      <c r="E106" s="64"/>
      <c r="F106" s="64"/>
      <c r="G106" s="64"/>
      <c r="H106" s="171"/>
      <c r="I106" s="171"/>
      <c r="J106" s="171"/>
      <c r="K106" s="139">
        <v>0</v>
      </c>
    </row>
    <row r="107" spans="2:11" ht="15.75">
      <c r="B107" s="136"/>
      <c r="C107" s="65" t="s">
        <v>218</v>
      </c>
      <c r="D107" s="65"/>
      <c r="E107" s="65"/>
      <c r="F107" s="65"/>
      <c r="G107" s="65"/>
      <c r="H107" s="177"/>
      <c r="I107" s="177"/>
      <c r="J107" s="177"/>
      <c r="K107" s="144">
        <f>SUM(K103:K106)</f>
        <v>1152839</v>
      </c>
    </row>
    <row r="108" spans="2:11" ht="15.75">
      <c r="B108" s="136"/>
      <c r="C108" s="64"/>
      <c r="D108" s="64"/>
      <c r="E108" s="64"/>
      <c r="F108" s="64"/>
      <c r="G108" s="64"/>
      <c r="H108" s="64"/>
      <c r="I108" s="64"/>
      <c r="J108" s="64"/>
      <c r="K108" s="143"/>
    </row>
    <row r="109" spans="2:11" ht="15.75">
      <c r="B109" s="136"/>
      <c r="C109" s="67" t="s">
        <v>219</v>
      </c>
      <c r="D109" s="67"/>
      <c r="E109" s="67"/>
      <c r="F109" s="67"/>
      <c r="G109" s="67"/>
      <c r="H109" s="64"/>
      <c r="I109" s="64"/>
      <c r="J109" s="64"/>
      <c r="K109" s="139"/>
    </row>
    <row r="110" spans="2:11" ht="15.75">
      <c r="B110" s="136"/>
      <c r="C110" s="64" t="s">
        <v>281</v>
      </c>
      <c r="D110" s="64"/>
      <c r="E110" s="64"/>
      <c r="F110" s="64"/>
      <c r="G110" s="64"/>
      <c r="H110" s="177"/>
      <c r="I110" s="177"/>
      <c r="J110" s="177"/>
      <c r="K110" s="139">
        <v>0</v>
      </c>
    </row>
    <row r="111" spans="2:11" ht="15.75">
      <c r="B111" s="136"/>
      <c r="C111" s="64"/>
      <c r="D111" s="64"/>
      <c r="E111" s="64"/>
      <c r="F111" s="64"/>
      <c r="G111" s="64"/>
      <c r="H111" s="70"/>
      <c r="I111" s="70"/>
      <c r="J111" s="70"/>
      <c r="K111" s="139"/>
    </row>
    <row r="112" spans="2:11" ht="16.5" thickBot="1">
      <c r="B112" s="136"/>
      <c r="C112" s="65" t="s">
        <v>222</v>
      </c>
      <c r="D112" s="65"/>
      <c r="E112" s="65"/>
      <c r="F112" s="65"/>
      <c r="G112" s="65"/>
      <c r="H112" s="64"/>
      <c r="I112" s="64"/>
      <c r="J112" s="64"/>
      <c r="K112" s="141">
        <f>SUM(K107-K110)</f>
        <v>1152839</v>
      </c>
    </row>
    <row r="113" spans="2:11" ht="17.25" thickBot="1" thickTop="1">
      <c r="B113" s="145"/>
      <c r="C113" s="42"/>
      <c r="D113" s="42"/>
      <c r="E113" s="42"/>
      <c r="F113" s="42"/>
      <c r="G113" s="42"/>
      <c r="H113" s="43"/>
      <c r="I113" s="43"/>
      <c r="J113" s="43"/>
      <c r="K113" s="146"/>
    </row>
    <row r="114" spans="2:11" ht="16.5" thickTop="1">
      <c r="B114" s="136"/>
      <c r="C114" s="65"/>
      <c r="D114" s="65"/>
      <c r="E114" s="65"/>
      <c r="F114" s="65"/>
      <c r="G114" s="65"/>
      <c r="H114" s="64"/>
      <c r="I114" s="64"/>
      <c r="J114" s="64"/>
      <c r="K114" s="147"/>
    </row>
    <row r="115" spans="2:11" ht="15.75">
      <c r="B115" s="136"/>
      <c r="C115" s="65"/>
      <c r="D115" s="65"/>
      <c r="E115" s="65"/>
      <c r="F115" s="65"/>
      <c r="G115" s="65"/>
      <c r="H115" s="64"/>
      <c r="I115" s="64"/>
      <c r="J115" s="64"/>
      <c r="K115" s="147"/>
    </row>
    <row r="116" spans="2:11" ht="15.75">
      <c r="B116" s="136"/>
      <c r="C116" s="65"/>
      <c r="D116" s="65"/>
      <c r="E116" s="65"/>
      <c r="F116" s="65"/>
      <c r="G116" s="65"/>
      <c r="H116" s="64"/>
      <c r="I116" s="64"/>
      <c r="J116" s="64"/>
      <c r="K116" s="148"/>
    </row>
    <row r="117" spans="2:11" ht="15.75">
      <c r="B117" s="149"/>
      <c r="C117" s="173" t="s">
        <v>753</v>
      </c>
      <c r="D117" s="173"/>
      <c r="E117" s="71"/>
      <c r="F117" s="49" t="s">
        <v>282</v>
      </c>
      <c r="G117" s="173" t="s">
        <v>228</v>
      </c>
      <c r="H117" s="173"/>
      <c r="I117" s="72"/>
      <c r="J117" s="150" t="s">
        <v>754</v>
      </c>
      <c r="K117" s="50" t="s">
        <v>314</v>
      </c>
    </row>
    <row r="118" spans="2:11" ht="15.75">
      <c r="B118" s="136"/>
      <c r="C118" s="170" t="s">
        <v>230</v>
      </c>
      <c r="D118" s="170"/>
      <c r="E118" s="66"/>
      <c r="F118" s="170" t="s">
        <v>231</v>
      </c>
      <c r="G118" s="170"/>
      <c r="H118" s="170"/>
      <c r="I118" s="64"/>
      <c r="J118" s="171" t="s">
        <v>232</v>
      </c>
      <c r="K118" s="172"/>
    </row>
    <row r="119" spans="2:11" ht="15.75">
      <c r="B119" s="136"/>
      <c r="C119" s="64"/>
      <c r="D119" s="64"/>
      <c r="E119" s="66"/>
      <c r="F119" s="66"/>
      <c r="G119" s="66"/>
      <c r="H119" s="66"/>
      <c r="I119" s="64"/>
      <c r="J119" s="66"/>
      <c r="K119" s="152"/>
    </row>
    <row r="120" spans="2:11" ht="15.75">
      <c r="B120" s="149"/>
      <c r="C120" s="173" t="s">
        <v>755</v>
      </c>
      <c r="D120" s="173"/>
      <c r="E120" s="71"/>
      <c r="F120" s="49" t="s">
        <v>234</v>
      </c>
      <c r="G120" s="173" t="s">
        <v>234</v>
      </c>
      <c r="H120" s="173"/>
      <c r="I120" s="72"/>
      <c r="J120" s="153" t="s">
        <v>756</v>
      </c>
      <c r="K120" s="50" t="s">
        <v>240</v>
      </c>
    </row>
    <row r="121" spans="2:11" ht="15.75">
      <c r="B121" s="154"/>
      <c r="C121" s="174" t="s">
        <v>236</v>
      </c>
      <c r="D121" s="174"/>
      <c r="E121" s="156"/>
      <c r="F121" s="174" t="s">
        <v>237</v>
      </c>
      <c r="G121" s="174"/>
      <c r="H121" s="174"/>
      <c r="I121" s="155"/>
      <c r="J121" s="175" t="s">
        <v>238</v>
      </c>
      <c r="K121" s="176"/>
    </row>
  </sheetData>
  <protectedRanges>
    <protectedRange sqref="F117 C117" name="Rango1_2_1"/>
    <protectedRange sqref="F120 C120" name="Rango1_2_1_1"/>
    <protectedRange sqref="J79:J81" name="Rango1_1"/>
    <protectedRange sqref="J117" name="Rango1_2_1_2"/>
    <protectedRange sqref="J120" name="Rango1_2_1_1_2"/>
    <protectedRange sqref="G117" name="Rango1_2_1_2_2_1"/>
    <protectedRange sqref="G120" name="Rango1_2_1_1_1_2_1_1"/>
    <protectedRange sqref="K117" name="Rango1_2_1_3"/>
    <protectedRange sqref="K120" name="Rango1_2_1_1_3"/>
  </protectedRanges>
  <mergeCells count="27">
    <mergeCell ref="H96:J96"/>
    <mergeCell ref="B2:I2"/>
    <mergeCell ref="B4:I4"/>
    <mergeCell ref="F62:I62"/>
    <mergeCell ref="F64:I64"/>
    <mergeCell ref="F65:I65"/>
    <mergeCell ref="B73:K73"/>
    <mergeCell ref="B74:K74"/>
    <mergeCell ref="H84:J84"/>
    <mergeCell ref="H87:J87"/>
    <mergeCell ref="H89:J89"/>
    <mergeCell ref="H94:J94"/>
    <mergeCell ref="G117:H117"/>
    <mergeCell ref="G120:H120"/>
    <mergeCell ref="C118:D118"/>
    <mergeCell ref="C121:D121"/>
    <mergeCell ref="H99:J99"/>
    <mergeCell ref="H103:J103"/>
    <mergeCell ref="H106:J106"/>
    <mergeCell ref="H107:J107"/>
    <mergeCell ref="H110:J110"/>
    <mergeCell ref="C117:D117"/>
    <mergeCell ref="F118:H118"/>
    <mergeCell ref="J118:K118"/>
    <mergeCell ref="C120:D120"/>
    <mergeCell ref="F121:H121"/>
    <mergeCell ref="J121:K12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A9FA-8FBA-43E3-8550-640023E7296B}">
  <dimension ref="B2:K82"/>
  <sheetViews>
    <sheetView workbookViewId="0" topLeftCell="A12">
      <selection activeCell="I19" sqref="I19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2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82" t="s">
        <v>0</v>
      </c>
      <c r="C2" s="183"/>
      <c r="D2" s="183"/>
      <c r="E2" s="183"/>
      <c r="F2" s="183"/>
      <c r="G2" s="183"/>
      <c r="H2" s="183"/>
      <c r="I2" s="183"/>
    </row>
    <row r="3" ht="15" hidden="1"/>
    <row r="4" spans="2:9" ht="15">
      <c r="B4" s="184" t="s">
        <v>252</v>
      </c>
      <c r="C4" s="183"/>
      <c r="D4" s="183"/>
      <c r="E4" s="183"/>
      <c r="F4" s="183"/>
      <c r="G4" s="183"/>
      <c r="H4" s="183"/>
      <c r="I4" s="183"/>
    </row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192802.01</v>
      </c>
      <c r="H8" s="76">
        <v>192802.01</v>
      </c>
      <c r="I8" s="76">
        <v>0</v>
      </c>
    </row>
    <row r="9" spans="2:9" ht="38.25">
      <c r="B9" s="74">
        <v>45203</v>
      </c>
      <c r="C9" s="75">
        <v>73220</v>
      </c>
      <c r="D9" s="75" t="s">
        <v>12</v>
      </c>
      <c r="E9" s="75" t="s">
        <v>253</v>
      </c>
      <c r="G9" s="76">
        <v>0</v>
      </c>
      <c r="H9" s="76">
        <v>1991.56</v>
      </c>
      <c r="I9" s="76">
        <v>-1991.56</v>
      </c>
    </row>
    <row r="10" spans="2:9" ht="25.5">
      <c r="B10" s="74">
        <v>45204</v>
      </c>
      <c r="C10" s="75">
        <v>73221</v>
      </c>
      <c r="D10" s="75" t="s">
        <v>12</v>
      </c>
      <c r="E10" s="75" t="s">
        <v>254</v>
      </c>
      <c r="G10" s="76">
        <v>0</v>
      </c>
      <c r="H10" s="76">
        <v>16.8</v>
      </c>
      <c r="I10" s="76">
        <v>-2008.36</v>
      </c>
    </row>
    <row r="11" spans="2:9" ht="25.5">
      <c r="B11" s="74">
        <v>45204</v>
      </c>
      <c r="C11" s="75">
        <v>73221</v>
      </c>
      <c r="D11" s="75" t="s">
        <v>12</v>
      </c>
      <c r="E11" s="75" t="s">
        <v>254</v>
      </c>
      <c r="G11" s="76">
        <v>0</v>
      </c>
      <c r="H11" s="76">
        <v>319.15</v>
      </c>
      <c r="I11" s="76">
        <v>-2327.51</v>
      </c>
    </row>
    <row r="12" spans="2:9" ht="38.25">
      <c r="B12" s="74">
        <v>45215</v>
      </c>
      <c r="C12" s="75">
        <v>73254</v>
      </c>
      <c r="D12" s="75" t="s">
        <v>243</v>
      </c>
      <c r="E12" s="75" t="s">
        <v>244</v>
      </c>
      <c r="G12" s="76">
        <v>1991.56</v>
      </c>
      <c r="H12" s="76">
        <v>0</v>
      </c>
      <c r="I12" s="76">
        <v>-335.95</v>
      </c>
    </row>
    <row r="13" spans="2:9" ht="38.25">
      <c r="B13" s="74">
        <v>45216</v>
      </c>
      <c r="C13" s="75">
        <v>73226</v>
      </c>
      <c r="D13" s="75" t="s">
        <v>12</v>
      </c>
      <c r="E13" s="75" t="s">
        <v>255</v>
      </c>
      <c r="G13" s="76">
        <v>0</v>
      </c>
      <c r="H13" s="76">
        <v>30000</v>
      </c>
      <c r="I13" s="76">
        <v>-30335.95</v>
      </c>
    </row>
    <row r="14" spans="2:9" ht="38.25">
      <c r="B14" s="74">
        <v>45216</v>
      </c>
      <c r="C14" s="75">
        <v>73240</v>
      </c>
      <c r="D14" s="75" t="s">
        <v>12</v>
      </c>
      <c r="E14" s="75" t="s">
        <v>256</v>
      </c>
      <c r="G14" s="76">
        <v>0</v>
      </c>
      <c r="H14" s="76">
        <v>2138.99</v>
      </c>
      <c r="I14" s="76">
        <v>-32474.94</v>
      </c>
    </row>
    <row r="15" spans="2:9" ht="38.25">
      <c r="B15" s="74">
        <v>45216</v>
      </c>
      <c r="C15" s="75">
        <v>73240</v>
      </c>
      <c r="D15" s="75" t="s">
        <v>12</v>
      </c>
      <c r="E15" s="75" t="s">
        <v>256</v>
      </c>
      <c r="G15" s="76">
        <v>0</v>
      </c>
      <c r="H15" s="76">
        <v>112.58</v>
      </c>
      <c r="I15" s="76">
        <v>-32587.52</v>
      </c>
    </row>
    <row r="16" spans="2:9" ht="38.25">
      <c r="B16" s="74">
        <v>45216</v>
      </c>
      <c r="C16" s="75">
        <v>73255</v>
      </c>
      <c r="D16" s="75" t="s">
        <v>243</v>
      </c>
      <c r="E16" s="75" t="s">
        <v>245</v>
      </c>
      <c r="G16" s="76">
        <v>335.95</v>
      </c>
      <c r="H16" s="76">
        <v>0</v>
      </c>
      <c r="I16" s="76">
        <v>-32251.57</v>
      </c>
    </row>
    <row r="17" spans="2:9" ht="38.25">
      <c r="B17" s="74">
        <v>45222</v>
      </c>
      <c r="C17" s="75">
        <v>73244</v>
      </c>
      <c r="D17" s="75" t="s">
        <v>12</v>
      </c>
      <c r="E17" s="75" t="s">
        <v>257</v>
      </c>
      <c r="G17" s="76">
        <v>0</v>
      </c>
      <c r="H17" s="76">
        <v>138501.6</v>
      </c>
      <c r="I17" s="76">
        <v>-170753.17</v>
      </c>
    </row>
    <row r="18" spans="2:9" ht="38.25">
      <c r="B18" s="74">
        <v>45222</v>
      </c>
      <c r="C18" s="75">
        <v>73244</v>
      </c>
      <c r="D18" s="75" t="s">
        <v>12</v>
      </c>
      <c r="E18" s="75" t="s">
        <v>257</v>
      </c>
      <c r="G18" s="76">
        <v>0</v>
      </c>
      <c r="H18" s="76">
        <v>7289.56</v>
      </c>
      <c r="I18" s="76">
        <v>-178042.73</v>
      </c>
    </row>
    <row r="19" spans="2:9" ht="38.25">
      <c r="B19" s="74">
        <v>45229</v>
      </c>
      <c r="C19" s="75">
        <v>73559</v>
      </c>
      <c r="D19" s="75" t="s">
        <v>243</v>
      </c>
      <c r="E19" s="75" t="s">
        <v>248</v>
      </c>
      <c r="G19" s="76">
        <v>2251.57</v>
      </c>
      <c r="H19" s="76">
        <v>0</v>
      </c>
      <c r="I19" s="76">
        <v>-175791.16</v>
      </c>
    </row>
    <row r="21" spans="6:9" ht="15">
      <c r="F21" s="185" t="s">
        <v>258</v>
      </c>
      <c r="G21" s="183"/>
      <c r="H21" s="183"/>
      <c r="I21" s="183"/>
    </row>
    <row r="23" spans="6:9" ht="15">
      <c r="F23" s="185" t="s">
        <v>259</v>
      </c>
      <c r="G23" s="183"/>
      <c r="H23" s="183"/>
      <c r="I23" s="183"/>
    </row>
    <row r="24" spans="6:9" ht="15">
      <c r="F24" s="185" t="s">
        <v>912</v>
      </c>
      <c r="G24" s="183"/>
      <c r="H24" s="183"/>
      <c r="I24" s="183"/>
    </row>
    <row r="26" ht="15.75" thickBot="1"/>
    <row r="27" spans="2:11" ht="15.75">
      <c r="B27" s="5" t="s">
        <v>260</v>
      </c>
      <c r="C27" s="77"/>
      <c r="D27" s="7"/>
      <c r="E27" s="7"/>
      <c r="F27" s="7"/>
      <c r="G27" s="7"/>
      <c r="H27" s="7"/>
      <c r="I27" s="7"/>
      <c r="J27" s="7"/>
      <c r="K27" s="8"/>
    </row>
    <row r="28" spans="2:11" ht="15.75">
      <c r="B28" s="9"/>
      <c r="C28" s="55"/>
      <c r="D28" s="55"/>
      <c r="E28" s="55"/>
      <c r="F28" s="55"/>
      <c r="G28" s="55"/>
      <c r="H28" s="55"/>
      <c r="I28" s="55"/>
      <c r="J28" s="55"/>
      <c r="K28" s="10"/>
    </row>
    <row r="29" spans="2:11" ht="15.75">
      <c r="B29" s="9"/>
      <c r="C29" s="55"/>
      <c r="D29" s="55"/>
      <c r="E29" s="55"/>
      <c r="F29" s="55"/>
      <c r="G29" s="55"/>
      <c r="H29" s="55"/>
      <c r="I29" s="55"/>
      <c r="J29" s="55"/>
      <c r="K29" s="10"/>
    </row>
    <row r="30" spans="2:11" ht="15.75">
      <c r="B30" s="9"/>
      <c r="C30" s="55"/>
      <c r="D30" s="55"/>
      <c r="E30" s="55"/>
      <c r="F30" s="55"/>
      <c r="G30" s="55"/>
      <c r="H30" s="55"/>
      <c r="I30" s="55"/>
      <c r="J30" s="55"/>
      <c r="K30" s="10"/>
    </row>
    <row r="31" spans="2:11" ht="15.75">
      <c r="B31" s="9"/>
      <c r="C31" s="55"/>
      <c r="D31" s="55"/>
      <c r="E31" s="55"/>
      <c r="F31" s="55"/>
      <c r="G31" s="55"/>
      <c r="H31" s="55"/>
      <c r="I31" s="55"/>
      <c r="J31" s="55"/>
      <c r="K31" s="10"/>
    </row>
    <row r="32" spans="2:11" ht="15.75">
      <c r="B32" s="9"/>
      <c r="C32" s="55"/>
      <c r="D32" s="55"/>
      <c r="E32" s="55"/>
      <c r="F32" s="55"/>
      <c r="G32" s="55"/>
      <c r="H32" s="55"/>
      <c r="I32" s="55"/>
      <c r="J32" s="55"/>
      <c r="K32" s="10"/>
    </row>
    <row r="33" spans="2:11" ht="15.75">
      <c r="B33" s="9"/>
      <c r="C33" s="55"/>
      <c r="D33" s="55"/>
      <c r="E33" s="55"/>
      <c r="F33" s="55"/>
      <c r="G33" s="55"/>
      <c r="H33" s="55"/>
      <c r="I33" s="55"/>
      <c r="J33" s="55"/>
      <c r="K33" s="10"/>
    </row>
    <row r="34" spans="2:11" ht="15.75">
      <c r="B34" s="189" t="s">
        <v>203</v>
      </c>
      <c r="C34" s="187"/>
      <c r="D34" s="187"/>
      <c r="E34" s="187"/>
      <c r="F34" s="187"/>
      <c r="G34" s="187"/>
      <c r="H34" s="187"/>
      <c r="I34" s="187"/>
      <c r="J34" s="187"/>
      <c r="K34" s="190"/>
    </row>
    <row r="35" spans="2:11" ht="15">
      <c r="B35" s="191" t="s">
        <v>261</v>
      </c>
      <c r="C35" s="179"/>
      <c r="D35" s="179"/>
      <c r="E35" s="179"/>
      <c r="F35" s="179"/>
      <c r="G35" s="179"/>
      <c r="H35" s="179"/>
      <c r="I35" s="179"/>
      <c r="J35" s="179"/>
      <c r="K35" s="192"/>
    </row>
    <row r="36" spans="2:11" ht="15.75">
      <c r="B36" s="11"/>
      <c r="C36" s="56"/>
      <c r="D36" s="56"/>
      <c r="E36" s="56"/>
      <c r="F36" s="56"/>
      <c r="G36" s="56"/>
      <c r="H36" s="56"/>
      <c r="I36" s="56"/>
      <c r="J36" s="56"/>
      <c r="K36" s="12"/>
    </row>
    <row r="37" spans="2:11" ht="15.75">
      <c r="B37" s="11"/>
      <c r="C37" s="56"/>
      <c r="D37" s="56"/>
      <c r="E37" s="56"/>
      <c r="F37" s="56"/>
      <c r="G37" s="56"/>
      <c r="H37" s="56"/>
      <c r="I37" s="56"/>
      <c r="J37" s="56"/>
      <c r="K37" s="12"/>
    </row>
    <row r="38" spans="2:11" ht="15.75">
      <c r="B38" s="9"/>
      <c r="C38" s="57" t="s">
        <v>205</v>
      </c>
      <c r="D38" s="57"/>
      <c r="E38" s="57"/>
      <c r="F38" s="57"/>
      <c r="G38" s="57"/>
      <c r="H38" s="57"/>
      <c r="I38" s="57"/>
      <c r="J38" s="57"/>
      <c r="K38" s="13"/>
    </row>
    <row r="39" spans="2:11" ht="15.75">
      <c r="B39" s="9"/>
      <c r="C39" s="58" t="s">
        <v>262</v>
      </c>
      <c r="D39" s="58"/>
      <c r="E39" s="59"/>
      <c r="F39" s="59"/>
      <c r="G39" s="59"/>
      <c r="H39" s="59"/>
      <c r="I39" s="58"/>
      <c r="J39" s="78" t="s">
        <v>263</v>
      </c>
      <c r="K39" s="14"/>
    </row>
    <row r="40" spans="2:11" ht="15.75">
      <c r="B40" s="9"/>
      <c r="C40" s="60" t="s">
        <v>209</v>
      </c>
      <c r="D40" s="15" t="s">
        <v>210</v>
      </c>
      <c r="E40" s="16"/>
      <c r="F40" s="79"/>
      <c r="G40" s="19"/>
      <c r="H40" s="80"/>
      <c r="I40" s="60"/>
      <c r="J40" s="61"/>
      <c r="K40" s="18"/>
    </row>
    <row r="41" spans="2:11" ht="15.75">
      <c r="B41" s="9"/>
      <c r="C41" s="60" t="s">
        <v>211</v>
      </c>
      <c r="D41" s="62"/>
      <c r="E41" s="63"/>
      <c r="F41" s="61"/>
      <c r="G41" s="19"/>
      <c r="H41" s="60" t="s">
        <v>264</v>
      </c>
      <c r="I41" s="60"/>
      <c r="J41" s="61"/>
      <c r="K41" s="18"/>
    </row>
    <row r="42" spans="2:11" ht="16.5" thickBot="1">
      <c r="B42" s="9"/>
      <c r="C42" s="60"/>
      <c r="D42" s="62"/>
      <c r="E42" s="63"/>
      <c r="F42" s="61"/>
      <c r="G42" s="17"/>
      <c r="H42" s="60"/>
      <c r="I42" s="60"/>
      <c r="J42" s="61"/>
      <c r="K42" s="18"/>
    </row>
    <row r="43" spans="2:11" ht="16.5" thickTop="1">
      <c r="B43" s="81"/>
      <c r="C43" s="82"/>
      <c r="D43" s="82"/>
      <c r="E43" s="82"/>
      <c r="F43" s="82"/>
      <c r="G43" s="82"/>
      <c r="H43" s="82"/>
      <c r="I43" s="82"/>
      <c r="J43" s="82"/>
      <c r="K43" s="83"/>
    </row>
    <row r="44" spans="2:11" ht="15.75">
      <c r="B44" s="27"/>
      <c r="C44" s="64"/>
      <c r="D44" s="64"/>
      <c r="E44" s="64"/>
      <c r="F44" s="64"/>
      <c r="G44" s="64"/>
      <c r="H44" s="64"/>
      <c r="I44" s="64"/>
      <c r="J44" s="64"/>
      <c r="K44" s="29" t="s">
        <v>213</v>
      </c>
    </row>
    <row r="45" spans="2:11" ht="15.75">
      <c r="B45" s="27"/>
      <c r="C45" s="65" t="s">
        <v>214</v>
      </c>
      <c r="D45" s="65"/>
      <c r="E45" s="65"/>
      <c r="F45" s="65"/>
      <c r="G45" s="65"/>
      <c r="H45" s="171"/>
      <c r="I45" s="171"/>
      <c r="J45" s="171"/>
      <c r="K45" s="30">
        <v>0</v>
      </c>
    </row>
    <row r="46" spans="2:11" ht="15.75">
      <c r="B46" s="27"/>
      <c r="C46" s="64"/>
      <c r="D46" s="64"/>
      <c r="E46" s="64"/>
      <c r="F46" s="64"/>
      <c r="G46" s="64"/>
      <c r="H46" s="64"/>
      <c r="I46" s="64"/>
      <c r="J46" s="64"/>
      <c r="K46" s="30"/>
    </row>
    <row r="47" spans="2:11" ht="15.75">
      <c r="B47" s="27"/>
      <c r="C47" s="67" t="s">
        <v>215</v>
      </c>
      <c r="D47" s="67"/>
      <c r="E47" s="67"/>
      <c r="F47" s="67"/>
      <c r="G47" s="67"/>
      <c r="H47" s="64"/>
      <c r="I47" s="64"/>
      <c r="J47" s="64"/>
      <c r="K47" s="30"/>
    </row>
    <row r="48" spans="2:11" ht="15.75">
      <c r="B48" s="27"/>
      <c r="C48" s="64" t="s">
        <v>265</v>
      </c>
      <c r="D48" s="64"/>
      <c r="E48" s="64"/>
      <c r="F48" s="64"/>
      <c r="G48" s="64"/>
      <c r="H48" s="181"/>
      <c r="I48" s="181"/>
      <c r="J48" s="181"/>
      <c r="K48" s="30">
        <v>4579.08</v>
      </c>
    </row>
    <row r="49" spans="2:11" ht="15.75">
      <c r="B49" s="27"/>
      <c r="C49" s="64" t="s">
        <v>266</v>
      </c>
      <c r="D49" s="64"/>
      <c r="E49" s="64"/>
      <c r="F49" s="64"/>
      <c r="G49" s="64"/>
      <c r="H49" s="171"/>
      <c r="I49" s="171"/>
      <c r="J49" s="171"/>
      <c r="K49" s="30"/>
    </row>
    <row r="50" spans="2:11" ht="15.75">
      <c r="B50" s="27"/>
      <c r="C50" s="64"/>
      <c r="D50" s="64"/>
      <c r="E50" s="64"/>
      <c r="F50" s="64"/>
      <c r="G50" s="64"/>
      <c r="H50" s="66"/>
      <c r="I50" s="66"/>
      <c r="J50" s="66"/>
      <c r="K50" s="30"/>
    </row>
    <row r="51" spans="2:11" ht="15.75">
      <c r="B51" s="27"/>
      <c r="C51" s="65" t="s">
        <v>218</v>
      </c>
      <c r="D51" s="65"/>
      <c r="E51" s="65"/>
      <c r="F51" s="65"/>
      <c r="G51" s="65"/>
      <c r="H51" s="64"/>
      <c r="I51" s="64"/>
      <c r="J51" s="64"/>
      <c r="K51" s="84">
        <f>+K45+K48</f>
        <v>4579.08</v>
      </c>
    </row>
    <row r="52" spans="2:11" ht="15.75">
      <c r="B52" s="27"/>
      <c r="C52" s="64"/>
      <c r="D52" s="64"/>
      <c r="E52" s="64"/>
      <c r="F52" s="64"/>
      <c r="G52" s="64"/>
      <c r="H52" s="64"/>
      <c r="I52" s="64"/>
      <c r="J52" s="64"/>
      <c r="K52" s="30"/>
    </row>
    <row r="53" spans="2:11" ht="15.75">
      <c r="B53" s="27"/>
      <c r="C53" s="67" t="s">
        <v>219</v>
      </c>
      <c r="D53" s="67"/>
      <c r="E53" s="67"/>
      <c r="F53" s="67"/>
      <c r="G53" s="67"/>
      <c r="H53" s="64"/>
      <c r="I53" s="64"/>
      <c r="J53" s="64"/>
      <c r="K53" s="30"/>
    </row>
    <row r="54" spans="2:11" ht="15.75">
      <c r="B54" s="27"/>
      <c r="C54" s="64" t="s">
        <v>267</v>
      </c>
      <c r="D54" s="64"/>
      <c r="E54" s="64"/>
      <c r="F54" s="64"/>
      <c r="G54" s="64"/>
      <c r="H54" s="171"/>
      <c r="I54" s="171"/>
      <c r="J54" s="171"/>
      <c r="K54" s="30">
        <v>180370.24</v>
      </c>
    </row>
    <row r="55" spans="2:11" ht="15.75">
      <c r="B55" s="27"/>
      <c r="C55" s="64" t="s">
        <v>268</v>
      </c>
      <c r="D55" s="64"/>
      <c r="E55" s="64"/>
      <c r="F55" s="64"/>
      <c r="G55" s="64"/>
      <c r="H55" s="66"/>
      <c r="I55" s="66"/>
      <c r="J55" s="66"/>
      <c r="K55" s="30">
        <v>0</v>
      </c>
    </row>
    <row r="56" spans="2:11" ht="15.75">
      <c r="B56" s="27"/>
      <c r="C56" s="64" t="s">
        <v>220</v>
      </c>
      <c r="D56" s="64"/>
      <c r="E56" s="64"/>
      <c r="F56" s="64"/>
      <c r="G56" s="64"/>
      <c r="H56" s="171"/>
      <c r="I56" s="171"/>
      <c r="J56" s="171"/>
      <c r="K56" s="30"/>
    </row>
    <row r="57" spans="2:11" ht="15.75">
      <c r="B57" s="27"/>
      <c r="C57" s="64" t="s">
        <v>221</v>
      </c>
      <c r="D57" s="64"/>
      <c r="E57" s="64"/>
      <c r="F57" s="64"/>
      <c r="G57" s="64"/>
      <c r="H57" s="66"/>
      <c r="I57" s="66"/>
      <c r="J57" s="66"/>
      <c r="K57" s="30"/>
    </row>
    <row r="58" spans="2:11" ht="15.75">
      <c r="B58" s="27"/>
      <c r="C58" s="64"/>
      <c r="D58" s="64"/>
      <c r="E58" s="64"/>
      <c r="F58" s="64"/>
      <c r="G58" s="64"/>
      <c r="H58" s="66"/>
      <c r="I58" s="66"/>
      <c r="J58" s="66"/>
      <c r="K58" s="30"/>
    </row>
    <row r="59" spans="2:11" ht="16.5" thickBot="1">
      <c r="B59" s="27"/>
      <c r="C59" s="65" t="s">
        <v>222</v>
      </c>
      <c r="D59" s="65"/>
      <c r="E59" s="65"/>
      <c r="F59" s="65"/>
      <c r="G59" s="65"/>
      <c r="H59" s="171"/>
      <c r="I59" s="171"/>
      <c r="J59" s="171"/>
      <c r="K59" s="35">
        <f>+K51-K54-K57</f>
        <v>-175791.16</v>
      </c>
    </row>
    <row r="60" spans="2:11" ht="16.5" thickTop="1">
      <c r="B60" s="27"/>
      <c r="C60" s="85"/>
      <c r="D60" s="85"/>
      <c r="E60" s="85"/>
      <c r="F60" s="85"/>
      <c r="G60" s="85"/>
      <c r="H60" s="85"/>
      <c r="I60" s="85"/>
      <c r="J60" s="85"/>
      <c r="K60" s="86"/>
    </row>
    <row r="61" spans="2:11" ht="15.75">
      <c r="B61" s="27"/>
      <c r="C61" s="64"/>
      <c r="D61" s="64"/>
      <c r="E61" s="64"/>
      <c r="F61" s="64"/>
      <c r="G61" s="64"/>
      <c r="H61" s="64"/>
      <c r="I61" s="64"/>
      <c r="J61" s="64"/>
      <c r="K61" s="28"/>
    </row>
    <row r="62" spans="2:11" ht="15.75">
      <c r="B62" s="27"/>
      <c r="C62" s="64"/>
      <c r="D62" s="64"/>
      <c r="E62" s="64"/>
      <c r="F62" s="64"/>
      <c r="G62" s="64"/>
      <c r="H62" s="64"/>
      <c r="I62" s="64"/>
      <c r="J62" s="64"/>
      <c r="K62" s="29" t="s">
        <v>223</v>
      </c>
    </row>
    <row r="63" spans="2:11" ht="15.75">
      <c r="B63" s="27"/>
      <c r="C63" s="65" t="s">
        <v>224</v>
      </c>
      <c r="D63" s="65"/>
      <c r="E63" s="65"/>
      <c r="F63" s="65"/>
      <c r="G63" s="65"/>
      <c r="H63" s="171"/>
      <c r="I63" s="171"/>
      <c r="J63" s="171"/>
      <c r="K63" s="30">
        <v>2251.57</v>
      </c>
    </row>
    <row r="64" spans="2:11" ht="15.75">
      <c r="B64" s="27"/>
      <c r="C64" s="65"/>
      <c r="D64" s="65"/>
      <c r="E64" s="65"/>
      <c r="F64" s="65"/>
      <c r="G64" s="65"/>
      <c r="H64" s="66"/>
      <c r="I64" s="66"/>
      <c r="J64" s="66"/>
      <c r="K64" s="30">
        <v>0</v>
      </c>
    </row>
    <row r="65" spans="2:11" ht="15.75">
      <c r="B65" s="27"/>
      <c r="C65" s="67" t="s">
        <v>215</v>
      </c>
      <c r="D65" s="67"/>
      <c r="E65" s="67"/>
      <c r="F65" s="67"/>
      <c r="G65" s="67"/>
      <c r="H65" s="64"/>
      <c r="I65" s="64"/>
      <c r="J65" s="64"/>
      <c r="K65" s="37"/>
    </row>
    <row r="66" spans="2:11" ht="15.75">
      <c r="B66" s="27"/>
      <c r="C66" s="64" t="s">
        <v>269</v>
      </c>
      <c r="D66" s="64"/>
      <c r="E66" s="64"/>
      <c r="F66" s="64"/>
      <c r="G66" s="64"/>
      <c r="H66" s="171"/>
      <c r="I66" s="171"/>
      <c r="J66" s="171"/>
      <c r="K66" s="30">
        <v>0</v>
      </c>
    </row>
    <row r="67" spans="2:11" ht="15.75">
      <c r="B67" s="27"/>
      <c r="C67" s="65" t="s">
        <v>218</v>
      </c>
      <c r="D67" s="65"/>
      <c r="E67" s="65"/>
      <c r="F67" s="65"/>
      <c r="G67" s="65"/>
      <c r="H67" s="177"/>
      <c r="I67" s="177"/>
      <c r="J67" s="177"/>
      <c r="K67" s="87">
        <f>SUM(K63:K66)</f>
        <v>2251.57</v>
      </c>
    </row>
    <row r="68" spans="2:11" ht="15.75">
      <c r="B68" s="27"/>
      <c r="C68" s="64"/>
      <c r="D68" s="64"/>
      <c r="E68" s="64"/>
      <c r="F68" s="64"/>
      <c r="G68" s="64"/>
      <c r="H68" s="64"/>
      <c r="I68" s="64"/>
      <c r="J68" s="64"/>
      <c r="K68" s="37"/>
    </row>
    <row r="69" spans="2:11" ht="15.75">
      <c r="B69" s="27"/>
      <c r="C69" s="67" t="s">
        <v>219</v>
      </c>
      <c r="D69" s="67"/>
      <c r="E69" s="67"/>
      <c r="F69" s="67"/>
      <c r="G69" s="67"/>
      <c r="H69" s="64"/>
      <c r="I69" s="64"/>
      <c r="J69" s="64"/>
      <c r="K69" s="30"/>
    </row>
    <row r="70" spans="2:11" ht="15.75">
      <c r="B70" s="27"/>
      <c r="C70" s="64" t="s">
        <v>270</v>
      </c>
      <c r="D70" s="64"/>
      <c r="E70" s="64"/>
      <c r="F70" s="64"/>
      <c r="G70" s="64"/>
      <c r="H70" s="177"/>
      <c r="I70" s="177"/>
      <c r="J70" s="177"/>
      <c r="K70" s="30">
        <v>178042.73</v>
      </c>
    </row>
    <row r="71" spans="2:11" ht="15.75">
      <c r="B71" s="27"/>
      <c r="C71" s="64"/>
      <c r="D71" s="64"/>
      <c r="E71" s="64"/>
      <c r="F71" s="64"/>
      <c r="G71" s="64"/>
      <c r="H71" s="70"/>
      <c r="I71" s="70"/>
      <c r="J71" s="70"/>
      <c r="K71" s="30"/>
    </row>
    <row r="72" spans="2:11" ht="16.5" thickBot="1">
      <c r="B72" s="27"/>
      <c r="C72" s="65" t="s">
        <v>222</v>
      </c>
      <c r="D72" s="65"/>
      <c r="E72" s="65"/>
      <c r="F72" s="65"/>
      <c r="G72" s="65"/>
      <c r="H72" s="64"/>
      <c r="I72" s="64"/>
      <c r="J72" s="64"/>
      <c r="K72" s="35">
        <f>SUM(K67-K70)</f>
        <v>-175791.16</v>
      </c>
    </row>
    <row r="73" spans="2:11" ht="17.25" thickBot="1" thickTop="1">
      <c r="B73" s="41"/>
      <c r="C73" s="42"/>
      <c r="D73" s="42"/>
      <c r="E73" s="42"/>
      <c r="F73" s="42"/>
      <c r="G73" s="42"/>
      <c r="H73" s="43"/>
      <c r="I73" s="43"/>
      <c r="J73" s="43"/>
      <c r="K73" s="44"/>
    </row>
    <row r="74" spans="2:11" ht="16.5" thickTop="1">
      <c r="B74" s="81"/>
      <c r="C74" s="88"/>
      <c r="D74" s="88"/>
      <c r="E74" s="88"/>
      <c r="F74" s="88"/>
      <c r="G74" s="88"/>
      <c r="H74" s="82"/>
      <c r="I74" s="82"/>
      <c r="J74" s="82"/>
      <c r="K74" s="45"/>
    </row>
    <row r="75" spans="2:11" ht="15.75">
      <c r="B75" s="27"/>
      <c r="C75" s="65"/>
      <c r="D75" s="65"/>
      <c r="E75" s="65"/>
      <c r="F75" s="65"/>
      <c r="G75" s="65"/>
      <c r="H75" s="64"/>
      <c r="I75" s="64"/>
      <c r="J75" s="64"/>
      <c r="K75" s="46"/>
    </row>
    <row r="76" spans="2:11" ht="15.75">
      <c r="B76" s="201" t="s">
        <v>271</v>
      </c>
      <c r="C76" s="173"/>
      <c r="D76" s="173"/>
      <c r="E76" s="71"/>
      <c r="F76" s="173" t="s">
        <v>228</v>
      </c>
      <c r="G76" s="173"/>
      <c r="H76" s="173"/>
      <c r="I76" s="72"/>
      <c r="J76" s="48" t="s">
        <v>272</v>
      </c>
      <c r="K76" s="50" t="s">
        <v>239</v>
      </c>
    </row>
    <row r="77" spans="2:11" ht="15.75">
      <c r="B77" s="202" t="s">
        <v>230</v>
      </c>
      <c r="C77" s="170"/>
      <c r="D77" s="170"/>
      <c r="E77" s="66"/>
      <c r="F77" s="170" t="s">
        <v>273</v>
      </c>
      <c r="G77" s="170"/>
      <c r="H77" s="170"/>
      <c r="I77" s="64"/>
      <c r="J77" s="171" t="s">
        <v>232</v>
      </c>
      <c r="K77" s="200"/>
    </row>
    <row r="78" spans="2:11" ht="15.75">
      <c r="B78" s="27"/>
      <c r="C78" s="64"/>
      <c r="D78" s="64"/>
      <c r="E78" s="66"/>
      <c r="F78" s="66"/>
      <c r="G78" s="66"/>
      <c r="H78" s="66"/>
      <c r="I78" s="64"/>
      <c r="J78" s="66"/>
      <c r="K78" s="51"/>
    </row>
    <row r="79" spans="2:11" ht="15.75">
      <c r="B79" s="89"/>
      <c r="C79" s="49" t="s">
        <v>233</v>
      </c>
      <c r="D79" s="49"/>
      <c r="E79" s="71"/>
      <c r="F79" s="173" t="s">
        <v>234</v>
      </c>
      <c r="G79" s="173"/>
      <c r="H79" s="173"/>
      <c r="I79" s="72"/>
      <c r="J79" s="48" t="s">
        <v>274</v>
      </c>
      <c r="K79" s="50" t="s">
        <v>240</v>
      </c>
    </row>
    <row r="80" spans="2:11" ht="15.75">
      <c r="B80" s="202" t="s">
        <v>236</v>
      </c>
      <c r="C80" s="170"/>
      <c r="D80" s="170"/>
      <c r="E80" s="66"/>
      <c r="F80" s="170" t="s">
        <v>238</v>
      </c>
      <c r="G80" s="170"/>
      <c r="H80" s="170"/>
      <c r="I80" s="64"/>
      <c r="J80" s="171" t="s">
        <v>238</v>
      </c>
      <c r="K80" s="200"/>
    </row>
    <row r="81" spans="2:11" ht="15.75">
      <c r="B81" s="27"/>
      <c r="C81" s="65"/>
      <c r="D81" s="65"/>
      <c r="E81" s="65"/>
      <c r="F81" s="65"/>
      <c r="G81" s="65"/>
      <c r="H81" s="64"/>
      <c r="I81" s="64"/>
      <c r="J81" s="64"/>
      <c r="K81" s="90"/>
    </row>
    <row r="82" spans="2:11" ht="16.5" thickBot="1">
      <c r="B82" s="52"/>
      <c r="C82" s="53"/>
      <c r="D82" s="53"/>
      <c r="E82" s="53"/>
      <c r="F82" s="53"/>
      <c r="G82" s="53"/>
      <c r="H82" s="91"/>
      <c r="I82" s="92"/>
      <c r="J82" s="91"/>
      <c r="K82" s="93"/>
    </row>
  </sheetData>
  <protectedRanges>
    <protectedRange sqref="F76 J76" name="Rango1_2_1_3_1_1"/>
    <protectedRange sqref="F79 C79 J79" name="Rango1_2_1_1_1_1_1"/>
    <protectedRange sqref="J42" name="Rango1_1_2_1_1"/>
    <protectedRange sqref="B76" name="Rango1_2_1_2_1_1_1"/>
    <protectedRange sqref="J40:J41" name="Rango1_1_1_1"/>
    <protectedRange sqref="K76" name="Rango1_2_1_3_1_1_1"/>
    <protectedRange sqref="K79" name="Rango1_2_1_1_1_1_1_2"/>
  </protectedRanges>
  <mergeCells count="26">
    <mergeCell ref="B34:K34"/>
    <mergeCell ref="B2:I2"/>
    <mergeCell ref="B4:I4"/>
    <mergeCell ref="F21:I21"/>
    <mergeCell ref="F23:I23"/>
    <mergeCell ref="F24:I24"/>
    <mergeCell ref="B76:D76"/>
    <mergeCell ref="F76:H76"/>
    <mergeCell ref="B35:K35"/>
    <mergeCell ref="H45:J45"/>
    <mergeCell ref="H48:J48"/>
    <mergeCell ref="H49:J49"/>
    <mergeCell ref="H54:J54"/>
    <mergeCell ref="H56:J56"/>
    <mergeCell ref="H59:J59"/>
    <mergeCell ref="H63:J63"/>
    <mergeCell ref="H66:J66"/>
    <mergeCell ref="H67:J67"/>
    <mergeCell ref="H70:J70"/>
    <mergeCell ref="B77:D77"/>
    <mergeCell ref="F77:H77"/>
    <mergeCell ref="J77:K77"/>
    <mergeCell ref="F79:H79"/>
    <mergeCell ref="B80:D80"/>
    <mergeCell ref="F80:H80"/>
    <mergeCell ref="J80:K8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ABD7A-BA89-489C-B8E7-0D3B9C5FBED7}">
  <dimension ref="B2:K74"/>
  <sheetViews>
    <sheetView workbookViewId="0" topLeftCell="A1">
      <selection activeCell="K71" sqref="K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82" t="s">
        <v>0</v>
      </c>
      <c r="C2" s="183"/>
      <c r="D2" s="183"/>
      <c r="E2" s="183"/>
      <c r="F2" s="183"/>
      <c r="G2" s="183"/>
      <c r="H2" s="183"/>
      <c r="I2" s="183"/>
    </row>
    <row r="3" ht="15" hidden="1"/>
    <row r="4" spans="2:9" ht="15">
      <c r="B4" s="184" t="s">
        <v>285</v>
      </c>
      <c r="C4" s="183"/>
      <c r="D4" s="183"/>
      <c r="E4" s="183"/>
      <c r="F4" s="183"/>
      <c r="G4" s="183"/>
      <c r="H4" s="183"/>
      <c r="I4" s="183"/>
    </row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4633878789.17</v>
      </c>
      <c r="H8" s="76">
        <v>37200060.88</v>
      </c>
      <c r="I8" s="76">
        <v>4596678728.29</v>
      </c>
    </row>
    <row r="9" spans="2:9" ht="15">
      <c r="B9" s="74">
        <v>45202</v>
      </c>
      <c r="C9" s="75">
        <v>71305</v>
      </c>
      <c r="D9" s="75" t="s">
        <v>18</v>
      </c>
      <c r="E9" s="75" t="s">
        <v>286</v>
      </c>
      <c r="G9" s="76">
        <v>8057847.33</v>
      </c>
      <c r="H9" s="76">
        <v>0</v>
      </c>
      <c r="I9" s="76">
        <v>4604736575.62</v>
      </c>
    </row>
    <row r="11" spans="6:9" ht="15">
      <c r="F11" s="185" t="s">
        <v>287</v>
      </c>
      <c r="G11" s="183"/>
      <c r="H11" s="183"/>
      <c r="I11" s="183"/>
    </row>
    <row r="13" spans="6:9" ht="15">
      <c r="F13" s="185" t="s">
        <v>288</v>
      </c>
      <c r="G13" s="183"/>
      <c r="H13" s="183"/>
      <c r="I13" s="183"/>
    </row>
    <row r="14" spans="6:9" ht="15">
      <c r="F14" s="185" t="s">
        <v>289</v>
      </c>
      <c r="G14" s="183"/>
      <c r="H14" s="183"/>
      <c r="I14" s="183"/>
    </row>
    <row r="17" ht="15.75" thickBot="1"/>
    <row r="18" spans="2:11" ht="15.75">
      <c r="B18" s="5" t="s">
        <v>290</v>
      </c>
      <c r="C18" s="7"/>
      <c r="D18" s="7"/>
      <c r="E18" s="7"/>
      <c r="F18" s="7"/>
      <c r="G18" s="7"/>
      <c r="H18" s="7"/>
      <c r="I18" s="7"/>
      <c r="J18" s="7"/>
      <c r="K18" s="8"/>
    </row>
    <row r="19" spans="2:11" ht="15.75">
      <c r="B19" s="9"/>
      <c r="D19" s="55"/>
      <c r="E19" s="55"/>
      <c r="F19" s="55"/>
      <c r="G19" s="55"/>
      <c r="H19" s="55"/>
      <c r="I19" s="55"/>
      <c r="J19" s="55"/>
      <c r="K19" s="10"/>
    </row>
    <row r="20" spans="2:11" ht="15.75">
      <c r="B20" s="9"/>
      <c r="C20" s="55"/>
      <c r="D20" s="55"/>
      <c r="E20" s="55"/>
      <c r="F20" s="55"/>
      <c r="G20" s="55"/>
      <c r="H20" s="55"/>
      <c r="I20" s="55"/>
      <c r="J20" s="55"/>
      <c r="K20" s="10"/>
    </row>
    <row r="21" spans="2:11" ht="15.75">
      <c r="B21" s="9"/>
      <c r="C21" s="55"/>
      <c r="D21" s="55"/>
      <c r="E21" s="55"/>
      <c r="F21" s="55"/>
      <c r="G21" s="55"/>
      <c r="H21" s="55"/>
      <c r="I21" s="55"/>
      <c r="J21" s="55"/>
      <c r="K21" s="10"/>
    </row>
    <row r="22" spans="2:11" ht="15.75">
      <c r="B22" s="9"/>
      <c r="C22" s="55"/>
      <c r="D22" s="55"/>
      <c r="E22" s="55"/>
      <c r="F22" s="55"/>
      <c r="G22" s="55"/>
      <c r="H22" s="55"/>
      <c r="I22" s="55"/>
      <c r="J22" s="55"/>
      <c r="K22" s="10"/>
    </row>
    <row r="23" spans="2:11" ht="15.75">
      <c r="B23" s="9"/>
      <c r="C23" s="55"/>
      <c r="D23" s="55"/>
      <c r="E23" s="55"/>
      <c r="F23" s="55"/>
      <c r="G23" s="55"/>
      <c r="H23" s="55"/>
      <c r="I23" s="55"/>
      <c r="J23" s="55"/>
      <c r="K23" s="10"/>
    </row>
    <row r="24" spans="2:11" ht="15.75">
      <c r="B24" s="9"/>
      <c r="C24" s="55"/>
      <c r="D24" s="55"/>
      <c r="E24" s="55"/>
      <c r="F24" s="55"/>
      <c r="G24" s="55"/>
      <c r="H24" s="55"/>
      <c r="I24" s="55"/>
      <c r="J24" s="55"/>
      <c r="K24" s="10"/>
    </row>
    <row r="25" spans="2:11" ht="15.75">
      <c r="B25" s="9"/>
      <c r="C25" s="55"/>
      <c r="D25" s="55"/>
      <c r="E25" s="55"/>
      <c r="F25" s="55"/>
      <c r="G25" s="55"/>
      <c r="H25" s="55"/>
      <c r="I25" s="55"/>
      <c r="J25" s="55"/>
      <c r="K25" s="10"/>
    </row>
    <row r="26" spans="2:11" ht="15.75">
      <c r="B26" s="189" t="s">
        <v>203</v>
      </c>
      <c r="C26" s="187"/>
      <c r="D26" s="187"/>
      <c r="E26" s="187"/>
      <c r="F26" s="187"/>
      <c r="G26" s="187"/>
      <c r="H26" s="187"/>
      <c r="I26" s="187"/>
      <c r="J26" s="187"/>
      <c r="K26" s="190"/>
    </row>
    <row r="27" spans="2:11" ht="15">
      <c r="B27" s="191" t="s">
        <v>291</v>
      </c>
      <c r="C27" s="179"/>
      <c r="D27" s="179"/>
      <c r="E27" s="179"/>
      <c r="F27" s="179"/>
      <c r="G27" s="179"/>
      <c r="H27" s="179"/>
      <c r="I27" s="179"/>
      <c r="J27" s="179"/>
      <c r="K27" s="192"/>
    </row>
    <row r="28" spans="2:11" ht="15.75">
      <c r="B28" s="11"/>
      <c r="C28" s="56"/>
      <c r="D28" s="56"/>
      <c r="E28" s="56"/>
      <c r="F28" s="56"/>
      <c r="G28" s="56"/>
      <c r="H28" s="56"/>
      <c r="I28" s="56"/>
      <c r="J28" s="56"/>
      <c r="K28" s="12"/>
    </row>
    <row r="29" spans="2:11" ht="15.75">
      <c r="B29" s="11"/>
      <c r="C29" s="56"/>
      <c r="D29" s="56"/>
      <c r="E29" s="56"/>
      <c r="F29" s="56"/>
      <c r="G29" s="56"/>
      <c r="H29" s="56"/>
      <c r="I29" s="56"/>
      <c r="J29" s="56"/>
      <c r="K29" s="12"/>
    </row>
    <row r="30" spans="2:11" ht="15.75">
      <c r="B30" s="9"/>
      <c r="C30" s="57" t="s">
        <v>205</v>
      </c>
      <c r="D30" s="57"/>
      <c r="E30" s="57"/>
      <c r="F30" s="57"/>
      <c r="G30" s="57"/>
      <c r="H30" s="57"/>
      <c r="I30" s="57"/>
      <c r="J30" s="57"/>
      <c r="K30" s="13"/>
    </row>
    <row r="31" spans="2:11" ht="15.75">
      <c r="B31" s="9"/>
      <c r="C31" s="58" t="s">
        <v>292</v>
      </c>
      <c r="D31" s="58"/>
      <c r="E31" s="59"/>
      <c r="F31" s="59"/>
      <c r="G31" s="59"/>
      <c r="H31" s="59"/>
      <c r="I31" s="58" t="s">
        <v>207</v>
      </c>
      <c r="J31" s="58"/>
      <c r="K31" s="96">
        <v>2124001000</v>
      </c>
    </row>
    <row r="32" spans="2:11" ht="15.75">
      <c r="B32" s="9"/>
      <c r="C32" s="60" t="s">
        <v>209</v>
      </c>
      <c r="D32" s="15" t="s">
        <v>210</v>
      </c>
      <c r="E32" s="16"/>
      <c r="F32" s="79"/>
      <c r="G32" s="19"/>
      <c r="H32" s="80"/>
      <c r="I32" s="60"/>
      <c r="J32" s="61"/>
      <c r="K32" s="95"/>
    </row>
    <row r="33" spans="2:11" ht="15.75">
      <c r="B33" s="9"/>
      <c r="C33" s="60" t="s">
        <v>211</v>
      </c>
      <c r="D33" s="62"/>
      <c r="E33" s="63"/>
      <c r="F33" s="61"/>
      <c r="G33" s="19"/>
      <c r="H33" s="60" t="s">
        <v>293</v>
      </c>
      <c r="I33" s="60"/>
      <c r="J33" s="61"/>
      <c r="K33" s="18"/>
    </row>
    <row r="34" spans="2:11" ht="16.5" thickBot="1">
      <c r="B34" s="9"/>
      <c r="C34" s="60"/>
      <c r="D34" s="62"/>
      <c r="E34" s="63"/>
      <c r="F34" s="61"/>
      <c r="G34" s="17"/>
      <c r="H34" s="60"/>
      <c r="I34" s="60"/>
      <c r="J34" s="61"/>
      <c r="K34" s="18"/>
    </row>
    <row r="35" spans="2:11" ht="16.5" thickTop="1">
      <c r="B35" s="81"/>
      <c r="C35" s="82"/>
      <c r="D35" s="82"/>
      <c r="E35" s="82"/>
      <c r="F35" s="82"/>
      <c r="G35" s="82"/>
      <c r="H35" s="82"/>
      <c r="I35" s="82"/>
      <c r="J35" s="82"/>
      <c r="K35" s="83"/>
    </row>
    <row r="36" spans="2:11" ht="15.75">
      <c r="B36" s="27"/>
      <c r="C36" s="64"/>
      <c r="D36" s="64"/>
      <c r="E36" s="64"/>
      <c r="F36" s="64"/>
      <c r="G36" s="64"/>
      <c r="H36" s="64"/>
      <c r="I36" s="64"/>
      <c r="J36" s="64"/>
      <c r="K36" s="29" t="s">
        <v>213</v>
      </c>
    </row>
    <row r="37" spans="2:11" ht="15.75">
      <c r="B37" s="27"/>
      <c r="C37" s="65" t="s">
        <v>214</v>
      </c>
      <c r="D37" s="65"/>
      <c r="E37" s="65"/>
      <c r="F37" s="65"/>
      <c r="G37" s="65"/>
      <c r="H37" s="171"/>
      <c r="I37" s="171"/>
      <c r="J37" s="171"/>
      <c r="K37" s="30">
        <v>4596678728.29</v>
      </c>
    </row>
    <row r="38" spans="2:11" ht="15.75">
      <c r="B38" s="27"/>
      <c r="C38" s="64"/>
      <c r="D38" s="64"/>
      <c r="E38" s="64"/>
      <c r="F38" s="64"/>
      <c r="G38" s="64"/>
      <c r="H38" s="64"/>
      <c r="I38" s="64"/>
      <c r="J38" s="64"/>
      <c r="K38" s="30"/>
    </row>
    <row r="39" spans="2:11" ht="15.75">
      <c r="B39" s="27"/>
      <c r="C39" s="67" t="s">
        <v>215</v>
      </c>
      <c r="D39" s="67"/>
      <c r="E39" s="67"/>
      <c r="F39" s="67"/>
      <c r="G39" s="67"/>
      <c r="H39" s="64"/>
      <c r="I39" s="64"/>
      <c r="J39" s="64"/>
      <c r="K39" s="30"/>
    </row>
    <row r="40" spans="2:11" ht="15.75">
      <c r="B40" s="27"/>
      <c r="C40" s="64" t="s">
        <v>294</v>
      </c>
      <c r="D40" s="64"/>
      <c r="E40" s="64"/>
      <c r="F40" s="64"/>
      <c r="G40" s="64"/>
      <c r="H40" s="181"/>
      <c r="I40" s="181"/>
      <c r="J40" s="181"/>
      <c r="K40" s="97">
        <v>8057847.33</v>
      </c>
    </row>
    <row r="41" spans="2:11" ht="15.75">
      <c r="B41" s="27"/>
      <c r="C41" s="64" t="s">
        <v>266</v>
      </c>
      <c r="D41" s="64"/>
      <c r="E41" s="64"/>
      <c r="F41" s="64"/>
      <c r="G41" s="64"/>
      <c r="H41" s="171"/>
      <c r="I41" s="171"/>
      <c r="J41" s="171"/>
      <c r="K41" s="98"/>
    </row>
    <row r="42" spans="2:11" ht="15.75">
      <c r="B42" s="27"/>
      <c r="C42" s="64"/>
      <c r="D42" s="64"/>
      <c r="E42" s="64"/>
      <c r="F42" s="64"/>
      <c r="G42" s="64"/>
      <c r="H42" s="66"/>
      <c r="I42" s="66"/>
      <c r="J42" s="66"/>
      <c r="K42" s="30"/>
    </row>
    <row r="43" spans="2:11" ht="15.75">
      <c r="B43" s="27"/>
      <c r="C43" s="65" t="s">
        <v>218</v>
      </c>
      <c r="D43" s="65"/>
      <c r="E43" s="65"/>
      <c r="F43" s="65"/>
      <c r="G43" s="65"/>
      <c r="H43" s="64"/>
      <c r="I43" s="64"/>
      <c r="J43" s="64"/>
      <c r="K43" s="84">
        <f>+K37+K40+K41</f>
        <v>4604736575.62</v>
      </c>
    </row>
    <row r="44" spans="2:11" ht="15.75">
      <c r="B44" s="27"/>
      <c r="C44" s="64"/>
      <c r="D44" s="64"/>
      <c r="E44" s="64"/>
      <c r="F44" s="64"/>
      <c r="G44" s="64"/>
      <c r="H44" s="64"/>
      <c r="I44" s="64"/>
      <c r="J44" s="64"/>
      <c r="K44" s="30"/>
    </row>
    <row r="45" spans="2:11" ht="15.75">
      <c r="B45" s="27"/>
      <c r="C45" s="67" t="s">
        <v>219</v>
      </c>
      <c r="D45" s="67"/>
      <c r="E45" s="67"/>
      <c r="F45" s="67"/>
      <c r="G45" s="67"/>
      <c r="H45" s="64"/>
      <c r="I45" s="64"/>
      <c r="J45" s="64"/>
      <c r="K45" s="30"/>
    </row>
    <row r="46" spans="2:11" ht="15.75">
      <c r="B46" s="27"/>
      <c r="C46" s="64" t="s">
        <v>221</v>
      </c>
      <c r="D46" s="64"/>
      <c r="E46" s="64"/>
      <c r="F46" s="64"/>
      <c r="G46" s="64"/>
      <c r="H46" s="171"/>
      <c r="I46" s="171"/>
      <c r="J46" s="171"/>
      <c r="K46" s="99">
        <v>0</v>
      </c>
    </row>
    <row r="47" spans="2:11" ht="15.75">
      <c r="B47" s="27"/>
      <c r="C47" s="64" t="s">
        <v>295</v>
      </c>
      <c r="D47" s="64"/>
      <c r="E47" s="64"/>
      <c r="F47" s="64"/>
      <c r="G47" s="64"/>
      <c r="H47" s="66"/>
      <c r="I47" s="66"/>
      <c r="J47" s="66"/>
      <c r="K47" s="100">
        <v>0</v>
      </c>
    </row>
    <row r="48" spans="2:11" ht="15.75">
      <c r="B48" s="27"/>
      <c r="C48" s="64" t="s">
        <v>220</v>
      </c>
      <c r="D48" s="64"/>
      <c r="E48" s="64"/>
      <c r="F48" s="64"/>
      <c r="G48" s="64"/>
      <c r="H48" s="171"/>
      <c r="I48" s="171"/>
      <c r="J48" s="171"/>
      <c r="K48" s="30"/>
    </row>
    <row r="49" spans="2:11" ht="15.75">
      <c r="B49" s="27"/>
      <c r="C49" s="64"/>
      <c r="D49" s="64"/>
      <c r="E49" s="64"/>
      <c r="F49" s="64"/>
      <c r="G49" s="64"/>
      <c r="H49" s="66"/>
      <c r="I49" s="66"/>
      <c r="J49" s="66"/>
      <c r="K49" s="30"/>
    </row>
    <row r="50" spans="2:11" ht="15.75">
      <c r="B50" s="27"/>
      <c r="C50" s="64" t="s">
        <v>296</v>
      </c>
      <c r="D50" s="64"/>
      <c r="E50" s="64"/>
      <c r="F50" s="64"/>
      <c r="G50" s="64"/>
      <c r="H50" s="66"/>
      <c r="I50" s="66"/>
      <c r="J50" s="66"/>
      <c r="K50" s="30"/>
    </row>
    <row r="51" spans="2:11" ht="16.5" thickBot="1">
      <c r="B51" s="27"/>
      <c r="C51" s="65" t="s">
        <v>222</v>
      </c>
      <c r="D51" s="65"/>
      <c r="E51" s="65"/>
      <c r="F51" s="65"/>
      <c r="G51" s="65"/>
      <c r="H51" s="171"/>
      <c r="I51" s="171"/>
      <c r="J51" s="171"/>
      <c r="K51" s="35">
        <f>+K43-K46-K47-K49-K50</f>
        <v>4604736575.62</v>
      </c>
    </row>
    <row r="52" spans="2:11" ht="16.5" thickTop="1">
      <c r="B52" s="27"/>
      <c r="C52" s="85"/>
      <c r="D52" s="85"/>
      <c r="E52" s="85"/>
      <c r="F52" s="85"/>
      <c r="G52" s="85"/>
      <c r="H52" s="85"/>
      <c r="I52" s="85"/>
      <c r="J52" s="85"/>
      <c r="K52" s="86"/>
    </row>
    <row r="53" spans="2:11" ht="15.75">
      <c r="B53" s="27"/>
      <c r="C53" s="64"/>
      <c r="D53" s="64"/>
      <c r="E53" s="64"/>
      <c r="F53" s="64"/>
      <c r="G53" s="64"/>
      <c r="H53" s="64"/>
      <c r="I53" s="64"/>
      <c r="J53" s="64"/>
      <c r="K53" s="28"/>
    </row>
    <row r="54" spans="2:11" ht="15.75">
      <c r="B54" s="27"/>
      <c r="C54" s="64"/>
      <c r="D54" s="64"/>
      <c r="E54" s="64"/>
      <c r="F54" s="64"/>
      <c r="G54" s="64"/>
      <c r="H54" s="64"/>
      <c r="I54" s="64"/>
      <c r="J54" s="64"/>
      <c r="K54" s="29" t="s">
        <v>223</v>
      </c>
    </row>
    <row r="55" spans="2:11" ht="15.75">
      <c r="B55" s="27"/>
      <c r="C55" s="65" t="s">
        <v>224</v>
      </c>
      <c r="D55" s="65"/>
      <c r="E55" s="65"/>
      <c r="F55" s="65"/>
      <c r="G55" s="65"/>
      <c r="H55" s="171"/>
      <c r="I55" s="171"/>
      <c r="J55" s="171"/>
      <c r="K55" s="30">
        <v>4604736575.62</v>
      </c>
    </row>
    <row r="56" spans="2:11" ht="15.75">
      <c r="B56" s="27"/>
      <c r="C56" s="65"/>
      <c r="D56" s="65"/>
      <c r="E56" s="65"/>
      <c r="F56" s="65"/>
      <c r="G56" s="65"/>
      <c r="H56" s="66"/>
      <c r="I56" s="66"/>
      <c r="J56" s="66"/>
      <c r="K56" s="30"/>
    </row>
    <row r="57" spans="2:11" ht="15.75">
      <c r="B57" s="27"/>
      <c r="C57" s="67" t="s">
        <v>215</v>
      </c>
      <c r="D57" s="67"/>
      <c r="E57" s="67"/>
      <c r="F57" s="67"/>
      <c r="G57" s="67"/>
      <c r="H57" s="64"/>
      <c r="I57" s="64"/>
      <c r="J57" s="64"/>
      <c r="K57" s="37"/>
    </row>
    <row r="58" spans="2:11" ht="15.75">
      <c r="B58" s="27"/>
      <c r="C58" s="64" t="s">
        <v>225</v>
      </c>
      <c r="D58" s="64"/>
      <c r="E58" s="64"/>
      <c r="F58" s="64"/>
      <c r="G58" s="64"/>
      <c r="H58" s="171"/>
      <c r="I58" s="171"/>
      <c r="J58" s="171"/>
      <c r="K58" s="30">
        <v>0</v>
      </c>
    </row>
    <row r="59" spans="2:11" ht="15.75">
      <c r="B59" s="27"/>
      <c r="C59" s="65" t="s">
        <v>218</v>
      </c>
      <c r="D59" s="65"/>
      <c r="E59" s="65"/>
      <c r="F59" s="65"/>
      <c r="G59" s="65"/>
      <c r="H59" s="177"/>
      <c r="I59" s="177"/>
      <c r="J59" s="177"/>
      <c r="K59" s="87">
        <f>SUM(K55:K58)</f>
        <v>4604736575.62</v>
      </c>
    </row>
    <row r="60" spans="2:11" ht="15.75">
      <c r="B60" s="27"/>
      <c r="C60" s="64"/>
      <c r="D60" s="64"/>
      <c r="E60" s="64"/>
      <c r="F60" s="64"/>
      <c r="G60" s="64"/>
      <c r="H60" s="64"/>
      <c r="I60" s="64"/>
      <c r="J60" s="64"/>
      <c r="K60" s="37"/>
    </row>
    <row r="61" spans="2:11" ht="15.75">
      <c r="B61" s="27"/>
      <c r="C61" s="67" t="s">
        <v>219</v>
      </c>
      <c r="D61" s="67"/>
      <c r="E61" s="67"/>
      <c r="F61" s="67"/>
      <c r="G61" s="67"/>
      <c r="H61" s="64"/>
      <c r="I61" s="64"/>
      <c r="J61" s="64"/>
      <c r="K61" s="30"/>
    </row>
    <row r="62" spans="2:11" ht="15.75">
      <c r="B62" s="27"/>
      <c r="C62" s="64" t="s">
        <v>297</v>
      </c>
      <c r="D62" s="64"/>
      <c r="E62" s="64"/>
      <c r="F62" s="64"/>
      <c r="G62" s="64"/>
      <c r="H62" s="177"/>
      <c r="I62" s="177"/>
      <c r="J62" s="177"/>
      <c r="K62" s="30"/>
    </row>
    <row r="63" spans="2:11" ht="15.75">
      <c r="B63" s="27"/>
      <c r="C63" s="64"/>
      <c r="D63" s="64"/>
      <c r="E63" s="64"/>
      <c r="F63" s="64"/>
      <c r="G63" s="64"/>
      <c r="H63" s="70"/>
      <c r="I63" s="70"/>
      <c r="J63" s="70"/>
      <c r="K63" s="30"/>
    </row>
    <row r="64" spans="2:11" ht="16.5" thickBot="1">
      <c r="B64" s="27"/>
      <c r="C64" s="65" t="s">
        <v>222</v>
      </c>
      <c r="D64" s="65"/>
      <c r="E64" s="65"/>
      <c r="F64" s="65"/>
      <c r="G64" s="65"/>
      <c r="H64" s="64"/>
      <c r="I64" s="64"/>
      <c r="J64" s="64"/>
      <c r="K64" s="35">
        <f>SUM(K59-K62)</f>
        <v>4604736575.62</v>
      </c>
    </row>
    <row r="65" spans="2:11" ht="17.25" thickBot="1" thickTop="1">
      <c r="B65" s="41"/>
      <c r="C65" s="42"/>
      <c r="D65" s="42"/>
      <c r="E65" s="42"/>
      <c r="F65" s="42"/>
      <c r="G65" s="42"/>
      <c r="H65" s="43"/>
      <c r="I65" s="43"/>
      <c r="J65" s="43"/>
      <c r="K65" s="44"/>
    </row>
    <row r="66" spans="2:11" ht="16.5" thickTop="1">
      <c r="B66" s="81"/>
      <c r="C66" s="88"/>
      <c r="D66" s="88"/>
      <c r="E66" s="88"/>
      <c r="F66" s="88"/>
      <c r="G66" s="88"/>
      <c r="H66" s="82"/>
      <c r="I66" s="82"/>
      <c r="J66" s="82"/>
      <c r="K66" s="45"/>
    </row>
    <row r="67" spans="2:11" ht="15.75">
      <c r="B67" s="27"/>
      <c r="C67" s="65"/>
      <c r="D67" s="65"/>
      <c r="E67" s="65"/>
      <c r="F67" s="65"/>
      <c r="G67" s="65"/>
      <c r="H67" s="64"/>
      <c r="I67" s="64"/>
      <c r="J67" s="64"/>
      <c r="K67" s="46"/>
    </row>
    <row r="68" spans="2:11" ht="15.75">
      <c r="B68" s="201" t="s">
        <v>298</v>
      </c>
      <c r="C68" s="173"/>
      <c r="D68" s="173"/>
      <c r="E68" s="71"/>
      <c r="F68" s="173" t="s">
        <v>228</v>
      </c>
      <c r="G68" s="173"/>
      <c r="H68" s="173"/>
      <c r="I68" s="72"/>
      <c r="J68" s="48" t="s">
        <v>229</v>
      </c>
      <c r="K68" s="50" t="s">
        <v>239</v>
      </c>
    </row>
    <row r="69" spans="2:11" ht="15.75">
      <c r="B69" s="27"/>
      <c r="C69" s="101" t="s">
        <v>230</v>
      </c>
      <c r="D69" s="101"/>
      <c r="E69" s="66"/>
      <c r="F69" s="170" t="s">
        <v>273</v>
      </c>
      <c r="G69" s="170"/>
      <c r="H69" s="170"/>
      <c r="I69" s="64"/>
      <c r="J69" s="171" t="s">
        <v>232</v>
      </c>
      <c r="K69" s="200"/>
    </row>
    <row r="70" spans="2:11" ht="15.75">
      <c r="B70" s="27"/>
      <c r="C70" s="64"/>
      <c r="D70" s="64"/>
      <c r="E70" s="66"/>
      <c r="F70" s="66"/>
      <c r="G70" s="66"/>
      <c r="H70" s="66"/>
      <c r="I70" s="64"/>
      <c r="J70" s="66"/>
      <c r="K70" s="51"/>
    </row>
    <row r="71" spans="2:11" ht="15.75">
      <c r="B71" s="201" t="s">
        <v>233</v>
      </c>
      <c r="C71" s="173"/>
      <c r="D71" s="173"/>
      <c r="E71" s="71"/>
      <c r="F71" s="173" t="s">
        <v>234</v>
      </c>
      <c r="G71" s="173"/>
      <c r="H71" s="173"/>
      <c r="I71" s="72"/>
      <c r="J71" s="48" t="s">
        <v>235</v>
      </c>
      <c r="K71" s="50" t="s">
        <v>240</v>
      </c>
    </row>
    <row r="72" spans="2:11" ht="15.75">
      <c r="B72" s="27"/>
      <c r="C72" s="101" t="s">
        <v>236</v>
      </c>
      <c r="D72" s="101"/>
      <c r="E72" s="66"/>
      <c r="F72" s="170" t="s">
        <v>238</v>
      </c>
      <c r="G72" s="170"/>
      <c r="H72" s="170"/>
      <c r="I72" s="64"/>
      <c r="J72" s="171" t="s">
        <v>238</v>
      </c>
      <c r="K72" s="200"/>
    </row>
    <row r="73" spans="2:11" ht="15.75">
      <c r="B73" s="27"/>
      <c r="C73" s="65"/>
      <c r="D73" s="65"/>
      <c r="E73" s="65"/>
      <c r="F73" s="65"/>
      <c r="G73" s="65"/>
      <c r="H73" s="64"/>
      <c r="I73" s="64"/>
      <c r="J73" s="64"/>
      <c r="K73" s="90"/>
    </row>
    <row r="74" spans="2:11" ht="16.5" thickBot="1">
      <c r="B74" s="52"/>
      <c r="C74" s="53"/>
      <c r="D74" s="53"/>
      <c r="E74" s="53"/>
      <c r="F74" s="53"/>
      <c r="G74" s="53"/>
      <c r="H74" s="91"/>
      <c r="I74" s="92"/>
      <c r="J74" s="91"/>
      <c r="K74" s="93"/>
    </row>
  </sheetData>
  <protectedRanges>
    <protectedRange sqref="F68 B68 J68" name="Rango1_2_1_2_1_1"/>
    <protectedRange sqref="F71 B71 J71" name="Rango1_2_1_1_1_1_1"/>
    <protectedRange sqref="J32:J34" name="Rango1_1_1_1_1"/>
    <protectedRange sqref="K68" name="Rango1_2_1_3_1_1_1"/>
    <protectedRange sqref="K71" name="Rango1_2_1_1_1_1_1_2"/>
  </protectedRanges>
  <mergeCells count="25">
    <mergeCell ref="B26:K26"/>
    <mergeCell ref="B2:I2"/>
    <mergeCell ref="B4:I4"/>
    <mergeCell ref="F11:I11"/>
    <mergeCell ref="F13:I13"/>
    <mergeCell ref="F14:I14"/>
    <mergeCell ref="B68:D68"/>
    <mergeCell ref="F68:H68"/>
    <mergeCell ref="B27:K27"/>
    <mergeCell ref="H37:J37"/>
    <mergeCell ref="H40:J40"/>
    <mergeCell ref="H41:J41"/>
    <mergeCell ref="H46:J46"/>
    <mergeCell ref="H48:J48"/>
    <mergeCell ref="H51:J51"/>
    <mergeCell ref="H55:J55"/>
    <mergeCell ref="H58:J58"/>
    <mergeCell ref="H59:J59"/>
    <mergeCell ref="H62:J62"/>
    <mergeCell ref="F69:H69"/>
    <mergeCell ref="J69:K69"/>
    <mergeCell ref="B71:D71"/>
    <mergeCell ref="F71:H71"/>
    <mergeCell ref="F72:H72"/>
    <mergeCell ref="J72:K7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EA65-6FE8-4D5F-9FFD-20745C341B00}">
  <dimension ref="B2:K504"/>
  <sheetViews>
    <sheetView workbookViewId="0" topLeftCell="A433">
      <selection activeCell="H452" sqref="H45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82" t="s">
        <v>0</v>
      </c>
      <c r="C2" s="183"/>
      <c r="D2" s="183"/>
      <c r="E2" s="183"/>
      <c r="F2" s="183"/>
      <c r="G2" s="183"/>
      <c r="H2" s="183"/>
      <c r="I2" s="183"/>
    </row>
    <row r="3" ht="15" customHeight="1" hidden="1"/>
    <row r="4" spans="2:9" ht="16.5" customHeight="1">
      <c r="B4" s="184" t="s">
        <v>448</v>
      </c>
      <c r="C4" s="183"/>
      <c r="D4" s="183"/>
      <c r="E4" s="183"/>
      <c r="F4" s="183"/>
      <c r="G4" s="183"/>
      <c r="H4" s="183"/>
      <c r="I4" s="183"/>
    </row>
    <row r="5" ht="0.95" customHeight="1"/>
    <row r="6" ht="2.1" customHeight="1"/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4648587779.75</v>
      </c>
      <c r="H8" s="76">
        <v>4648587779.75</v>
      </c>
      <c r="I8" s="76">
        <v>0</v>
      </c>
    </row>
    <row r="9" spans="2:9" ht="15">
      <c r="B9" s="74">
        <v>45200</v>
      </c>
      <c r="C9" s="75">
        <v>71739</v>
      </c>
      <c r="D9" s="75" t="s">
        <v>10</v>
      </c>
      <c r="E9" s="75" t="s">
        <v>11</v>
      </c>
      <c r="G9" s="76">
        <v>0</v>
      </c>
      <c r="H9" s="76">
        <v>26274721.81</v>
      </c>
      <c r="I9" s="76">
        <v>-26274721.81</v>
      </c>
    </row>
    <row r="10" spans="2:9" ht="38.25">
      <c r="B10" s="74">
        <v>45201</v>
      </c>
      <c r="C10" s="75">
        <v>71453</v>
      </c>
      <c r="D10" s="75" t="s">
        <v>243</v>
      </c>
      <c r="E10" s="75" t="s">
        <v>449</v>
      </c>
      <c r="G10" s="76">
        <v>634947</v>
      </c>
      <c r="H10" s="76">
        <v>0</v>
      </c>
      <c r="I10" s="76">
        <v>-25639774.81</v>
      </c>
    </row>
    <row r="11" spans="2:9" ht="38.25">
      <c r="B11" s="74">
        <v>45201</v>
      </c>
      <c r="C11" s="75">
        <v>71454</v>
      </c>
      <c r="D11" s="75" t="s">
        <v>243</v>
      </c>
      <c r="E11" s="75" t="s">
        <v>450</v>
      </c>
      <c r="G11" s="76">
        <v>2710359.55</v>
      </c>
      <c r="H11" s="76">
        <v>0</v>
      </c>
      <c r="I11" s="76">
        <v>-22929415.26</v>
      </c>
    </row>
    <row r="12" spans="2:9" ht="15">
      <c r="B12" s="74">
        <v>45201</v>
      </c>
      <c r="C12" s="75">
        <v>71549</v>
      </c>
      <c r="D12" s="75" t="s">
        <v>12</v>
      </c>
      <c r="E12" s="75" t="s">
        <v>451</v>
      </c>
      <c r="G12" s="76">
        <v>0</v>
      </c>
      <c r="H12" s="76">
        <v>32341.5</v>
      </c>
      <c r="I12" s="76">
        <v>-22963187.8</v>
      </c>
    </row>
    <row r="13" spans="2:9" ht="15">
      <c r="B13" s="74">
        <v>45201</v>
      </c>
      <c r="C13" s="75">
        <v>71549</v>
      </c>
      <c r="D13" s="75" t="s">
        <v>12</v>
      </c>
      <c r="E13" s="75" t="s">
        <v>451</v>
      </c>
      <c r="G13" s="76">
        <v>0</v>
      </c>
      <c r="H13" s="76">
        <v>1431.04</v>
      </c>
      <c r="I13" s="76">
        <v>-22963187.8</v>
      </c>
    </row>
    <row r="14" spans="2:9" ht="15">
      <c r="B14" s="74">
        <v>45201</v>
      </c>
      <c r="C14" s="75">
        <v>71553</v>
      </c>
      <c r="D14" s="75" t="s">
        <v>12</v>
      </c>
      <c r="E14" s="75" t="s">
        <v>452</v>
      </c>
      <c r="G14" s="76">
        <v>0</v>
      </c>
      <c r="H14" s="76">
        <v>97637.81</v>
      </c>
      <c r="I14" s="76">
        <v>-23065327.46</v>
      </c>
    </row>
    <row r="15" spans="2:9" ht="15">
      <c r="B15" s="74">
        <v>45201</v>
      </c>
      <c r="C15" s="75">
        <v>71553</v>
      </c>
      <c r="D15" s="75" t="s">
        <v>12</v>
      </c>
      <c r="E15" s="75" t="s">
        <v>452</v>
      </c>
      <c r="G15" s="76">
        <v>0</v>
      </c>
      <c r="H15" s="76">
        <v>4501.85</v>
      </c>
      <c r="I15" s="76">
        <v>-23065327.46</v>
      </c>
    </row>
    <row r="16" spans="2:9" ht="15">
      <c r="B16" s="74">
        <v>45201</v>
      </c>
      <c r="C16" s="75">
        <v>71560</v>
      </c>
      <c r="D16" s="75" t="s">
        <v>12</v>
      </c>
      <c r="E16" s="75" t="s">
        <v>453</v>
      </c>
      <c r="G16" s="76">
        <v>0</v>
      </c>
      <c r="H16" s="76">
        <v>1044403.09</v>
      </c>
      <c r="I16" s="76">
        <v>-24164699.13</v>
      </c>
    </row>
    <row r="17" spans="2:9" ht="15">
      <c r="B17" s="74">
        <v>45201</v>
      </c>
      <c r="C17" s="75">
        <v>71560</v>
      </c>
      <c r="D17" s="75" t="s">
        <v>12</v>
      </c>
      <c r="E17" s="75" t="s">
        <v>453</v>
      </c>
      <c r="G17" s="76">
        <v>0</v>
      </c>
      <c r="H17" s="76">
        <v>54968.58</v>
      </c>
      <c r="I17" s="76">
        <v>-24164699.13</v>
      </c>
    </row>
    <row r="18" spans="2:9" ht="38.25">
      <c r="B18" s="74">
        <v>45202</v>
      </c>
      <c r="C18" s="75">
        <v>71456</v>
      </c>
      <c r="D18" s="75" t="s">
        <v>243</v>
      </c>
      <c r="E18" s="75" t="s">
        <v>454</v>
      </c>
      <c r="G18" s="76">
        <v>3435801.99</v>
      </c>
      <c r="H18" s="76">
        <v>0</v>
      </c>
      <c r="I18" s="76">
        <v>-20728897.14</v>
      </c>
    </row>
    <row r="19" spans="2:9" ht="15">
      <c r="B19" s="74">
        <v>45202</v>
      </c>
      <c r="C19" s="75">
        <v>71565</v>
      </c>
      <c r="D19" s="75" t="s">
        <v>12</v>
      </c>
      <c r="E19" s="75" t="s">
        <v>455</v>
      </c>
      <c r="G19" s="76">
        <v>0</v>
      </c>
      <c r="H19" s="76">
        <v>68561.1</v>
      </c>
      <c r="I19" s="76">
        <v>-20797458.24</v>
      </c>
    </row>
    <row r="20" spans="2:9" ht="15">
      <c r="B20" s="74">
        <v>45202</v>
      </c>
      <c r="C20" s="75">
        <v>71581</v>
      </c>
      <c r="D20" s="75" t="s">
        <v>12</v>
      </c>
      <c r="E20" s="75" t="s">
        <v>456</v>
      </c>
      <c r="G20" s="76">
        <v>0</v>
      </c>
      <c r="H20" s="76">
        <v>235017.9</v>
      </c>
      <c r="I20" s="76">
        <v>-21032476.14</v>
      </c>
    </row>
    <row r="21" spans="2:9" ht="15">
      <c r="B21" s="74">
        <v>45202</v>
      </c>
      <c r="C21" s="75">
        <v>71586</v>
      </c>
      <c r="D21" s="75" t="s">
        <v>12</v>
      </c>
      <c r="E21" s="75" t="s">
        <v>457</v>
      </c>
      <c r="G21" s="76">
        <v>0</v>
      </c>
      <c r="H21" s="76">
        <v>132517</v>
      </c>
      <c r="I21" s="76">
        <v>-21164993.14</v>
      </c>
    </row>
    <row r="22" spans="2:9" ht="15">
      <c r="B22" s="74">
        <v>45202</v>
      </c>
      <c r="C22" s="75">
        <v>71639</v>
      </c>
      <c r="D22" s="75" t="s">
        <v>12</v>
      </c>
      <c r="E22" s="75" t="s">
        <v>458</v>
      </c>
      <c r="G22" s="76">
        <v>0</v>
      </c>
      <c r="H22" s="76">
        <v>15526.2</v>
      </c>
      <c r="I22" s="76">
        <v>-21181206.34</v>
      </c>
    </row>
    <row r="23" spans="2:9" ht="15">
      <c r="B23" s="74">
        <v>45202</v>
      </c>
      <c r="C23" s="75">
        <v>71639</v>
      </c>
      <c r="D23" s="75" t="s">
        <v>12</v>
      </c>
      <c r="E23" s="75" t="s">
        <v>458</v>
      </c>
      <c r="G23" s="76">
        <v>0</v>
      </c>
      <c r="H23" s="76">
        <v>687</v>
      </c>
      <c r="I23" s="76">
        <v>-21181206.34</v>
      </c>
    </row>
    <row r="24" spans="2:9" ht="15">
      <c r="B24" s="74">
        <v>45202</v>
      </c>
      <c r="C24" s="75">
        <v>71647</v>
      </c>
      <c r="D24" s="75" t="s">
        <v>12</v>
      </c>
      <c r="E24" s="75" t="s">
        <v>459</v>
      </c>
      <c r="G24" s="76">
        <v>0</v>
      </c>
      <c r="H24" s="76">
        <v>180800</v>
      </c>
      <c r="I24" s="76">
        <v>-21370006.34</v>
      </c>
    </row>
    <row r="25" spans="2:9" ht="15">
      <c r="B25" s="74">
        <v>45202</v>
      </c>
      <c r="C25" s="75">
        <v>71647</v>
      </c>
      <c r="D25" s="75" t="s">
        <v>12</v>
      </c>
      <c r="E25" s="75" t="s">
        <v>459</v>
      </c>
      <c r="G25" s="76">
        <v>0</v>
      </c>
      <c r="H25" s="76">
        <v>8000</v>
      </c>
      <c r="I25" s="76">
        <v>-21370006.34</v>
      </c>
    </row>
    <row r="26" spans="2:9" ht="15">
      <c r="B26" s="74">
        <v>45202</v>
      </c>
      <c r="C26" s="75">
        <v>71651</v>
      </c>
      <c r="D26" s="75" t="s">
        <v>12</v>
      </c>
      <c r="E26" s="75" t="s">
        <v>460</v>
      </c>
      <c r="G26" s="76">
        <v>0</v>
      </c>
      <c r="H26" s="76">
        <v>205660</v>
      </c>
      <c r="I26" s="76">
        <v>-21584766.34</v>
      </c>
    </row>
    <row r="27" spans="2:9" ht="15">
      <c r="B27" s="74">
        <v>45202</v>
      </c>
      <c r="C27" s="75">
        <v>71651</v>
      </c>
      <c r="D27" s="75" t="s">
        <v>12</v>
      </c>
      <c r="E27" s="75" t="s">
        <v>460</v>
      </c>
      <c r="G27" s="76">
        <v>0</v>
      </c>
      <c r="H27" s="76">
        <v>9100</v>
      </c>
      <c r="I27" s="76">
        <v>-21584766.34</v>
      </c>
    </row>
    <row r="28" spans="2:9" ht="15">
      <c r="B28" s="74">
        <v>45202</v>
      </c>
      <c r="C28" s="75">
        <v>71655</v>
      </c>
      <c r="D28" s="75" t="s">
        <v>12</v>
      </c>
      <c r="E28" s="75" t="s">
        <v>461</v>
      </c>
      <c r="G28" s="76">
        <v>0</v>
      </c>
      <c r="H28" s="76">
        <v>22500</v>
      </c>
      <c r="I28" s="76">
        <v>-21614266.34</v>
      </c>
    </row>
    <row r="29" spans="2:9" ht="15">
      <c r="B29" s="74">
        <v>45202</v>
      </c>
      <c r="C29" s="75">
        <v>71655</v>
      </c>
      <c r="D29" s="75" t="s">
        <v>12</v>
      </c>
      <c r="E29" s="75" t="s">
        <v>461</v>
      </c>
      <c r="G29" s="76">
        <v>0</v>
      </c>
      <c r="H29" s="76">
        <v>7000</v>
      </c>
      <c r="I29" s="76">
        <v>-21614266.34</v>
      </c>
    </row>
    <row r="30" spans="2:9" ht="15">
      <c r="B30" s="74">
        <v>45202</v>
      </c>
      <c r="C30" s="75">
        <v>71659</v>
      </c>
      <c r="D30" s="75" t="s">
        <v>12</v>
      </c>
      <c r="E30" s="75" t="s">
        <v>462</v>
      </c>
      <c r="G30" s="76">
        <v>0</v>
      </c>
      <c r="H30" s="76">
        <v>271200</v>
      </c>
      <c r="I30" s="76">
        <v>-21897466.34</v>
      </c>
    </row>
    <row r="31" spans="2:9" ht="15">
      <c r="B31" s="74">
        <v>45202</v>
      </c>
      <c r="C31" s="75">
        <v>71659</v>
      </c>
      <c r="D31" s="75" t="s">
        <v>12</v>
      </c>
      <c r="E31" s="75" t="s">
        <v>462</v>
      </c>
      <c r="G31" s="76">
        <v>0</v>
      </c>
      <c r="H31" s="76">
        <v>12000</v>
      </c>
      <c r="I31" s="76">
        <v>-21897466.34</v>
      </c>
    </row>
    <row r="32" spans="2:9" ht="15">
      <c r="B32" s="74">
        <v>45202</v>
      </c>
      <c r="C32" s="75">
        <v>71661</v>
      </c>
      <c r="D32" s="75" t="s">
        <v>12</v>
      </c>
      <c r="E32" s="75" t="s">
        <v>463</v>
      </c>
      <c r="G32" s="76">
        <v>0</v>
      </c>
      <c r="H32" s="76">
        <v>44183</v>
      </c>
      <c r="I32" s="76">
        <v>-21943604.34</v>
      </c>
    </row>
    <row r="33" spans="2:9" ht="15">
      <c r="B33" s="74">
        <v>45202</v>
      </c>
      <c r="C33" s="75">
        <v>71661</v>
      </c>
      <c r="D33" s="75" t="s">
        <v>12</v>
      </c>
      <c r="E33" s="75" t="s">
        <v>463</v>
      </c>
      <c r="G33" s="76">
        <v>0</v>
      </c>
      <c r="H33" s="76">
        <v>1955</v>
      </c>
      <c r="I33" s="76">
        <v>-21943604.34</v>
      </c>
    </row>
    <row r="34" spans="2:9" ht="15">
      <c r="B34" s="74">
        <v>45202</v>
      </c>
      <c r="C34" s="75">
        <v>71669</v>
      </c>
      <c r="D34" s="75" t="s">
        <v>12</v>
      </c>
      <c r="E34" s="75" t="s">
        <v>464</v>
      </c>
      <c r="G34" s="76">
        <v>0</v>
      </c>
      <c r="H34" s="76">
        <v>820800</v>
      </c>
      <c r="I34" s="76">
        <v>-22807604.34</v>
      </c>
    </row>
    <row r="35" spans="2:9" ht="15">
      <c r="B35" s="74">
        <v>45202</v>
      </c>
      <c r="C35" s="75">
        <v>71669</v>
      </c>
      <c r="D35" s="75" t="s">
        <v>12</v>
      </c>
      <c r="E35" s="75" t="s">
        <v>464</v>
      </c>
      <c r="G35" s="76">
        <v>0</v>
      </c>
      <c r="H35" s="76">
        <v>43200</v>
      </c>
      <c r="I35" s="76">
        <v>-22807604.34</v>
      </c>
    </row>
    <row r="36" spans="2:9" ht="15">
      <c r="B36" s="74">
        <v>45202</v>
      </c>
      <c r="C36" s="75">
        <v>71680</v>
      </c>
      <c r="D36" s="75" t="s">
        <v>12</v>
      </c>
      <c r="E36" s="75" t="s">
        <v>465</v>
      </c>
      <c r="G36" s="76">
        <v>0</v>
      </c>
      <c r="H36" s="76">
        <v>234756.61</v>
      </c>
      <c r="I36" s="76">
        <v>-23053202.77</v>
      </c>
    </row>
    <row r="37" spans="2:9" ht="15">
      <c r="B37" s="74">
        <v>45202</v>
      </c>
      <c r="C37" s="75">
        <v>71680</v>
      </c>
      <c r="D37" s="75" t="s">
        <v>12</v>
      </c>
      <c r="E37" s="75" t="s">
        <v>465</v>
      </c>
      <c r="G37" s="76">
        <v>0</v>
      </c>
      <c r="H37" s="76">
        <v>10841.82</v>
      </c>
      <c r="I37" s="76">
        <v>-23053202.77</v>
      </c>
    </row>
    <row r="38" spans="2:9" ht="38.25">
      <c r="B38" s="74">
        <v>45203</v>
      </c>
      <c r="C38" s="75">
        <v>71458</v>
      </c>
      <c r="D38" s="75" t="s">
        <v>243</v>
      </c>
      <c r="E38" s="75" t="s">
        <v>466</v>
      </c>
      <c r="G38" s="76">
        <v>436096</v>
      </c>
      <c r="H38" s="76">
        <v>0</v>
      </c>
      <c r="I38" s="76">
        <v>-22617106.77</v>
      </c>
    </row>
    <row r="39" spans="2:9" ht="38.25">
      <c r="B39" s="74">
        <v>45203</v>
      </c>
      <c r="C39" s="75">
        <v>71459</v>
      </c>
      <c r="D39" s="75" t="s">
        <v>243</v>
      </c>
      <c r="E39" s="75" t="s">
        <v>467</v>
      </c>
      <c r="G39" s="76">
        <v>2007273.95</v>
      </c>
      <c r="H39" s="76">
        <v>0</v>
      </c>
      <c r="I39" s="76">
        <v>-20609832.82</v>
      </c>
    </row>
    <row r="40" spans="2:9" ht="15">
      <c r="B40" s="74">
        <v>45203</v>
      </c>
      <c r="C40" s="75">
        <v>71687</v>
      </c>
      <c r="D40" s="75" t="s">
        <v>12</v>
      </c>
      <c r="E40" s="75" t="s">
        <v>468</v>
      </c>
      <c r="G40" s="76">
        <v>0</v>
      </c>
      <c r="H40" s="76">
        <v>22500</v>
      </c>
      <c r="I40" s="76">
        <v>-20639332.82</v>
      </c>
    </row>
    <row r="41" spans="2:9" ht="15">
      <c r="B41" s="74">
        <v>45203</v>
      </c>
      <c r="C41" s="75">
        <v>71687</v>
      </c>
      <c r="D41" s="75" t="s">
        <v>12</v>
      </c>
      <c r="E41" s="75" t="s">
        <v>468</v>
      </c>
      <c r="G41" s="76">
        <v>0</v>
      </c>
      <c r="H41" s="76">
        <v>7000</v>
      </c>
      <c r="I41" s="76">
        <v>-20639332.82</v>
      </c>
    </row>
    <row r="42" spans="2:9" ht="15">
      <c r="B42" s="74">
        <v>45203</v>
      </c>
      <c r="C42" s="75">
        <v>71698</v>
      </c>
      <c r="D42" s="75" t="s">
        <v>12</v>
      </c>
      <c r="E42" s="75" t="s">
        <v>469</v>
      </c>
      <c r="G42" s="76">
        <v>0</v>
      </c>
      <c r="H42" s="76">
        <v>1718739.53</v>
      </c>
      <c r="I42" s="76">
        <v>-22448532.33</v>
      </c>
    </row>
    <row r="43" spans="2:9" ht="15">
      <c r="B43" s="74">
        <v>45203</v>
      </c>
      <c r="C43" s="75">
        <v>71698</v>
      </c>
      <c r="D43" s="75" t="s">
        <v>12</v>
      </c>
      <c r="E43" s="75" t="s">
        <v>469</v>
      </c>
      <c r="G43" s="76">
        <v>0</v>
      </c>
      <c r="H43" s="76">
        <v>90459.98</v>
      </c>
      <c r="I43" s="76">
        <v>-22448532.33</v>
      </c>
    </row>
    <row r="44" spans="2:9" ht="15">
      <c r="B44" s="74">
        <v>45203</v>
      </c>
      <c r="C44" s="75">
        <v>71703</v>
      </c>
      <c r="D44" s="75" t="s">
        <v>12</v>
      </c>
      <c r="E44" s="75" t="s">
        <v>470</v>
      </c>
      <c r="G44" s="76">
        <v>0</v>
      </c>
      <c r="H44" s="76">
        <v>4237.5</v>
      </c>
      <c r="I44" s="76">
        <v>-22452957.33</v>
      </c>
    </row>
    <row r="45" spans="2:9" ht="15">
      <c r="B45" s="74">
        <v>45203</v>
      </c>
      <c r="C45" s="75">
        <v>71703</v>
      </c>
      <c r="D45" s="75" t="s">
        <v>12</v>
      </c>
      <c r="E45" s="75" t="s">
        <v>470</v>
      </c>
      <c r="G45" s="76">
        <v>0</v>
      </c>
      <c r="H45" s="76">
        <v>187.5</v>
      </c>
      <c r="I45" s="76">
        <v>-22452957.33</v>
      </c>
    </row>
    <row r="46" spans="2:9" ht="15">
      <c r="B46" s="74">
        <v>45203</v>
      </c>
      <c r="C46" s="75">
        <v>71707</v>
      </c>
      <c r="D46" s="75" t="s">
        <v>12</v>
      </c>
      <c r="E46" s="75" t="s">
        <v>471</v>
      </c>
      <c r="G46" s="76">
        <v>0</v>
      </c>
      <c r="H46" s="76">
        <v>47008</v>
      </c>
      <c r="I46" s="76">
        <v>-22502045.33</v>
      </c>
    </row>
    <row r="47" spans="2:9" ht="15">
      <c r="B47" s="74">
        <v>45203</v>
      </c>
      <c r="C47" s="75">
        <v>71707</v>
      </c>
      <c r="D47" s="75" t="s">
        <v>12</v>
      </c>
      <c r="E47" s="75" t="s">
        <v>471</v>
      </c>
      <c r="G47" s="76">
        <v>0</v>
      </c>
      <c r="H47" s="76">
        <v>2080</v>
      </c>
      <c r="I47" s="76">
        <v>-22502045.33</v>
      </c>
    </row>
    <row r="48" spans="2:9" ht="15">
      <c r="B48" s="74">
        <v>45203</v>
      </c>
      <c r="C48" s="75">
        <v>71720</v>
      </c>
      <c r="D48" s="75" t="s">
        <v>12</v>
      </c>
      <c r="E48" s="75" t="s">
        <v>472</v>
      </c>
      <c r="G48" s="76">
        <v>0</v>
      </c>
      <c r="H48" s="76">
        <v>62150</v>
      </c>
      <c r="I48" s="76">
        <v>-22566945.33</v>
      </c>
    </row>
    <row r="49" spans="2:9" ht="15">
      <c r="B49" s="74">
        <v>45203</v>
      </c>
      <c r="C49" s="75">
        <v>71720</v>
      </c>
      <c r="D49" s="75" t="s">
        <v>12</v>
      </c>
      <c r="E49" s="75" t="s">
        <v>472</v>
      </c>
      <c r="G49" s="76">
        <v>0</v>
      </c>
      <c r="H49" s="76">
        <v>2750</v>
      </c>
      <c r="I49" s="76">
        <v>-22566945.33</v>
      </c>
    </row>
    <row r="50" spans="2:9" ht="15">
      <c r="B50" s="74">
        <v>45203</v>
      </c>
      <c r="C50" s="75">
        <v>71725</v>
      </c>
      <c r="D50" s="75" t="s">
        <v>12</v>
      </c>
      <c r="E50" s="75" t="s">
        <v>473</v>
      </c>
      <c r="G50" s="76">
        <v>0</v>
      </c>
      <c r="H50" s="76">
        <v>14920.52</v>
      </c>
      <c r="I50" s="76">
        <v>-22582526.05</v>
      </c>
    </row>
    <row r="51" spans="2:9" ht="15">
      <c r="B51" s="74">
        <v>45203</v>
      </c>
      <c r="C51" s="75">
        <v>71725</v>
      </c>
      <c r="D51" s="75" t="s">
        <v>12</v>
      </c>
      <c r="E51" s="75" t="s">
        <v>473</v>
      </c>
      <c r="G51" s="76">
        <v>0</v>
      </c>
      <c r="H51" s="76">
        <v>660.2</v>
      </c>
      <c r="I51" s="76">
        <v>-22582526.05</v>
      </c>
    </row>
    <row r="52" spans="2:9" ht="38.25">
      <c r="B52" s="74">
        <v>45203</v>
      </c>
      <c r="C52" s="75">
        <v>72222</v>
      </c>
      <c r="D52" s="75" t="s">
        <v>439</v>
      </c>
      <c r="E52" s="75" t="s">
        <v>474</v>
      </c>
      <c r="G52" s="76">
        <v>0</v>
      </c>
      <c r="H52" s="76">
        <v>4000</v>
      </c>
      <c r="I52" s="76">
        <v>-22586526.05</v>
      </c>
    </row>
    <row r="53" spans="2:9" ht="38.25">
      <c r="B53" s="74">
        <v>45204</v>
      </c>
      <c r="C53" s="75">
        <v>71460</v>
      </c>
      <c r="D53" s="75" t="s">
        <v>243</v>
      </c>
      <c r="E53" s="75" t="s">
        <v>475</v>
      </c>
      <c r="G53" s="76">
        <v>607136.36</v>
      </c>
      <c r="H53" s="76">
        <v>0</v>
      </c>
      <c r="I53" s="76">
        <v>-21979389.69</v>
      </c>
    </row>
    <row r="54" spans="2:9" ht="15">
      <c r="B54" s="74">
        <v>45204</v>
      </c>
      <c r="C54" s="75">
        <v>71731</v>
      </c>
      <c r="D54" s="75" t="s">
        <v>12</v>
      </c>
      <c r="E54" s="75" t="s">
        <v>476</v>
      </c>
      <c r="G54" s="76">
        <v>0</v>
      </c>
      <c r="H54" s="76">
        <v>61020</v>
      </c>
      <c r="I54" s="76">
        <v>-22043109.69</v>
      </c>
    </row>
    <row r="55" spans="2:9" ht="15">
      <c r="B55" s="74">
        <v>45204</v>
      </c>
      <c r="C55" s="75">
        <v>71731</v>
      </c>
      <c r="D55" s="75" t="s">
        <v>12</v>
      </c>
      <c r="E55" s="75" t="s">
        <v>476</v>
      </c>
      <c r="G55" s="76">
        <v>0</v>
      </c>
      <c r="H55" s="76">
        <v>2700</v>
      </c>
      <c r="I55" s="76">
        <v>-22043109.69</v>
      </c>
    </row>
    <row r="56" spans="2:9" ht="15">
      <c r="B56" s="74">
        <v>45204</v>
      </c>
      <c r="C56" s="75">
        <v>71782</v>
      </c>
      <c r="D56" s="75" t="s">
        <v>12</v>
      </c>
      <c r="E56" s="75" t="s">
        <v>477</v>
      </c>
      <c r="G56" s="76">
        <v>0</v>
      </c>
      <c r="H56" s="76">
        <v>43048.93</v>
      </c>
      <c r="I56" s="76">
        <v>-22099551.61</v>
      </c>
    </row>
    <row r="57" spans="2:9" ht="15">
      <c r="B57" s="74">
        <v>45204</v>
      </c>
      <c r="C57" s="75">
        <v>71782</v>
      </c>
      <c r="D57" s="75" t="s">
        <v>12</v>
      </c>
      <c r="E57" s="75" t="s">
        <v>477</v>
      </c>
      <c r="G57" s="76">
        <v>0</v>
      </c>
      <c r="H57" s="76">
        <v>13392.99</v>
      </c>
      <c r="I57" s="76">
        <v>-22099551.61</v>
      </c>
    </row>
    <row r="58" spans="2:9" ht="15">
      <c r="B58" s="74">
        <v>45204</v>
      </c>
      <c r="C58" s="75">
        <v>71791</v>
      </c>
      <c r="D58" s="75" t="s">
        <v>12</v>
      </c>
      <c r="E58" s="75" t="s">
        <v>478</v>
      </c>
      <c r="G58" s="76">
        <v>0</v>
      </c>
      <c r="H58" s="76">
        <v>18180683.74</v>
      </c>
      <c r="I58" s="76">
        <v>-40280235.35</v>
      </c>
    </row>
    <row r="59" spans="2:9" ht="15">
      <c r="B59" s="74">
        <v>45204</v>
      </c>
      <c r="C59" s="75">
        <v>72142</v>
      </c>
      <c r="D59" s="75" t="s">
        <v>12</v>
      </c>
      <c r="E59" s="75" t="s">
        <v>479</v>
      </c>
      <c r="G59" s="76">
        <v>0</v>
      </c>
      <c r="H59" s="76">
        <v>549875.83</v>
      </c>
      <c r="I59" s="76">
        <v>-40830111.18</v>
      </c>
    </row>
    <row r="60" spans="2:9" ht="15">
      <c r="B60" s="74">
        <v>45204</v>
      </c>
      <c r="C60" s="75">
        <v>72225</v>
      </c>
      <c r="D60" s="75" t="s">
        <v>12</v>
      </c>
      <c r="E60" s="75" t="s">
        <v>480</v>
      </c>
      <c r="G60" s="76">
        <v>0</v>
      </c>
      <c r="H60" s="76">
        <v>47868269.5</v>
      </c>
      <c r="I60" s="76">
        <v>-88698380.68</v>
      </c>
    </row>
    <row r="61" spans="2:9" ht="38.25">
      <c r="B61" s="74">
        <v>45205</v>
      </c>
      <c r="C61" s="75">
        <v>71461</v>
      </c>
      <c r="D61" s="75" t="s">
        <v>243</v>
      </c>
      <c r="E61" s="75" t="s">
        <v>481</v>
      </c>
      <c r="G61" s="76">
        <v>46618822.05</v>
      </c>
      <c r="H61" s="76">
        <v>0</v>
      </c>
      <c r="I61" s="76">
        <v>-42079558.63</v>
      </c>
    </row>
    <row r="62" spans="2:9" ht="15">
      <c r="B62" s="74">
        <v>45205</v>
      </c>
      <c r="C62" s="75">
        <v>71792</v>
      </c>
      <c r="D62" s="75" t="s">
        <v>12</v>
      </c>
      <c r="E62" s="75" t="s">
        <v>482</v>
      </c>
      <c r="G62" s="76">
        <v>0</v>
      </c>
      <c r="H62" s="76">
        <v>192432.45</v>
      </c>
      <c r="I62" s="76">
        <v>-42280505.79</v>
      </c>
    </row>
    <row r="63" spans="2:9" ht="15">
      <c r="B63" s="74">
        <v>45205</v>
      </c>
      <c r="C63" s="75">
        <v>71792</v>
      </c>
      <c r="D63" s="75" t="s">
        <v>12</v>
      </c>
      <c r="E63" s="75" t="s">
        <v>482</v>
      </c>
      <c r="G63" s="76">
        <v>0</v>
      </c>
      <c r="H63" s="76">
        <v>8514.71</v>
      </c>
      <c r="I63" s="76">
        <v>-42280505.79</v>
      </c>
    </row>
    <row r="64" spans="2:9" ht="15">
      <c r="B64" s="74">
        <v>45205</v>
      </c>
      <c r="C64" s="75">
        <v>71810</v>
      </c>
      <c r="D64" s="75" t="s">
        <v>12</v>
      </c>
      <c r="E64" s="75" t="s">
        <v>483</v>
      </c>
      <c r="G64" s="76">
        <v>0</v>
      </c>
      <c r="H64" s="76">
        <v>112754.79</v>
      </c>
      <c r="I64" s="76">
        <v>-42398249.73</v>
      </c>
    </row>
    <row r="65" spans="2:9" ht="15">
      <c r="B65" s="74">
        <v>45205</v>
      </c>
      <c r="C65" s="75">
        <v>71810</v>
      </c>
      <c r="D65" s="75" t="s">
        <v>12</v>
      </c>
      <c r="E65" s="75" t="s">
        <v>483</v>
      </c>
      <c r="G65" s="76">
        <v>0</v>
      </c>
      <c r="H65" s="76">
        <v>4989.15</v>
      </c>
      <c r="I65" s="76">
        <v>-42398249.73</v>
      </c>
    </row>
    <row r="66" spans="2:9" ht="15">
      <c r="B66" s="74">
        <v>45205</v>
      </c>
      <c r="C66" s="75">
        <v>71861</v>
      </c>
      <c r="D66" s="75" t="s">
        <v>12</v>
      </c>
      <c r="E66" s="75" t="s">
        <v>484</v>
      </c>
      <c r="G66" s="76">
        <v>0</v>
      </c>
      <c r="H66" s="76">
        <v>21348.39</v>
      </c>
      <c r="I66" s="76">
        <v>-42420240.87</v>
      </c>
    </row>
    <row r="67" spans="2:9" ht="15">
      <c r="B67" s="74">
        <v>45205</v>
      </c>
      <c r="C67" s="75">
        <v>71861</v>
      </c>
      <c r="D67" s="75" t="s">
        <v>12</v>
      </c>
      <c r="E67" s="75" t="s">
        <v>484</v>
      </c>
      <c r="G67" s="76">
        <v>0</v>
      </c>
      <c r="H67" s="76">
        <v>642.75</v>
      </c>
      <c r="I67" s="76">
        <v>-42420240.87</v>
      </c>
    </row>
    <row r="68" spans="2:9" ht="38.25">
      <c r="B68" s="74">
        <v>45208</v>
      </c>
      <c r="C68" s="75">
        <v>71462</v>
      </c>
      <c r="D68" s="75" t="s">
        <v>243</v>
      </c>
      <c r="E68" s="75" t="s">
        <v>485</v>
      </c>
      <c r="G68" s="76">
        <v>1568138.55</v>
      </c>
      <c r="H68" s="76">
        <v>0</v>
      </c>
      <c r="I68" s="76">
        <v>-40852102.32</v>
      </c>
    </row>
    <row r="69" spans="2:9" ht="38.25">
      <c r="B69" s="74">
        <v>45208</v>
      </c>
      <c r="C69" s="75">
        <v>71464</v>
      </c>
      <c r="D69" s="75" t="s">
        <v>243</v>
      </c>
      <c r="E69" s="75" t="s">
        <v>486</v>
      </c>
      <c r="G69" s="76">
        <v>936636.57</v>
      </c>
      <c r="H69" s="76">
        <v>0</v>
      </c>
      <c r="I69" s="76">
        <v>-39915465.75</v>
      </c>
    </row>
    <row r="70" spans="2:9" ht="15">
      <c r="B70" s="74">
        <v>45208</v>
      </c>
      <c r="C70" s="75">
        <v>71862</v>
      </c>
      <c r="D70" s="75" t="s">
        <v>12</v>
      </c>
      <c r="E70" s="75" t="s">
        <v>487</v>
      </c>
      <c r="G70" s="76">
        <v>0</v>
      </c>
      <c r="H70" s="76">
        <v>130016.6</v>
      </c>
      <c r="I70" s="76">
        <v>-40051235.3</v>
      </c>
    </row>
    <row r="71" spans="2:9" ht="15">
      <c r="B71" s="74">
        <v>45208</v>
      </c>
      <c r="C71" s="75">
        <v>71862</v>
      </c>
      <c r="D71" s="75" t="s">
        <v>12</v>
      </c>
      <c r="E71" s="75" t="s">
        <v>487</v>
      </c>
      <c r="G71" s="76">
        <v>0</v>
      </c>
      <c r="H71" s="76">
        <v>5752.95</v>
      </c>
      <c r="I71" s="76">
        <v>-40051235.3</v>
      </c>
    </row>
    <row r="72" spans="2:9" ht="15">
      <c r="B72" s="74">
        <v>45208</v>
      </c>
      <c r="C72" s="75">
        <v>71869</v>
      </c>
      <c r="D72" s="75" t="s">
        <v>12</v>
      </c>
      <c r="E72" s="75" t="s">
        <v>488</v>
      </c>
      <c r="G72" s="76">
        <v>0</v>
      </c>
      <c r="H72" s="76">
        <v>130408.1</v>
      </c>
      <c r="I72" s="76">
        <v>-40187413.67</v>
      </c>
    </row>
    <row r="73" spans="2:9" ht="15">
      <c r="B73" s="74">
        <v>45208</v>
      </c>
      <c r="C73" s="75">
        <v>71869</v>
      </c>
      <c r="D73" s="75" t="s">
        <v>12</v>
      </c>
      <c r="E73" s="75" t="s">
        <v>488</v>
      </c>
      <c r="G73" s="76">
        <v>0</v>
      </c>
      <c r="H73" s="76">
        <v>5770.27</v>
      </c>
      <c r="I73" s="76">
        <v>-40187413.67</v>
      </c>
    </row>
    <row r="74" spans="2:9" ht="15">
      <c r="B74" s="74">
        <v>45208</v>
      </c>
      <c r="C74" s="75">
        <v>71874</v>
      </c>
      <c r="D74" s="75" t="s">
        <v>12</v>
      </c>
      <c r="E74" s="75" t="s">
        <v>489</v>
      </c>
      <c r="G74" s="76">
        <v>0</v>
      </c>
      <c r="H74" s="76">
        <v>22292.59</v>
      </c>
      <c r="I74" s="76">
        <v>-40210692.66</v>
      </c>
    </row>
    <row r="75" spans="2:9" ht="15">
      <c r="B75" s="74">
        <v>45208</v>
      </c>
      <c r="C75" s="75">
        <v>71874</v>
      </c>
      <c r="D75" s="75" t="s">
        <v>12</v>
      </c>
      <c r="E75" s="75" t="s">
        <v>489</v>
      </c>
      <c r="G75" s="76">
        <v>0</v>
      </c>
      <c r="H75" s="76">
        <v>986.4</v>
      </c>
      <c r="I75" s="76">
        <v>-40210692.66</v>
      </c>
    </row>
    <row r="76" spans="2:9" ht="38.25">
      <c r="B76" s="74">
        <v>45208</v>
      </c>
      <c r="C76" s="75">
        <v>72221</v>
      </c>
      <c r="D76" s="75" t="s">
        <v>439</v>
      </c>
      <c r="E76" s="75" t="s">
        <v>490</v>
      </c>
      <c r="G76" s="76">
        <v>0</v>
      </c>
      <c r="H76" s="76">
        <v>5000000</v>
      </c>
      <c r="I76" s="76">
        <v>-45210692.66</v>
      </c>
    </row>
    <row r="77" spans="2:9" ht="15">
      <c r="B77" s="74">
        <v>45209</v>
      </c>
      <c r="C77" s="75">
        <v>71890</v>
      </c>
      <c r="D77" s="75" t="s">
        <v>12</v>
      </c>
      <c r="E77" s="75" t="s">
        <v>491</v>
      </c>
      <c r="G77" s="76">
        <v>0</v>
      </c>
      <c r="H77" s="76">
        <v>83920.73</v>
      </c>
      <c r="I77" s="76">
        <v>-45298326.66</v>
      </c>
    </row>
    <row r="78" spans="2:9" ht="15">
      <c r="B78" s="74">
        <v>45209</v>
      </c>
      <c r="C78" s="75">
        <v>71890</v>
      </c>
      <c r="D78" s="75" t="s">
        <v>12</v>
      </c>
      <c r="E78" s="75" t="s">
        <v>491</v>
      </c>
      <c r="G78" s="76">
        <v>0</v>
      </c>
      <c r="H78" s="76">
        <v>3713.27</v>
      </c>
      <c r="I78" s="76">
        <v>-45298326.66</v>
      </c>
    </row>
    <row r="79" spans="2:9" ht="15">
      <c r="B79" s="74">
        <v>45209</v>
      </c>
      <c r="C79" s="75">
        <v>71899</v>
      </c>
      <c r="D79" s="75" t="s">
        <v>12</v>
      </c>
      <c r="E79" s="75" t="s">
        <v>492</v>
      </c>
      <c r="G79" s="76">
        <v>0</v>
      </c>
      <c r="H79" s="76">
        <v>2294.98</v>
      </c>
      <c r="I79" s="76">
        <v>-45300843.46</v>
      </c>
    </row>
    <row r="80" spans="2:9" ht="15">
      <c r="B80" s="74">
        <v>45209</v>
      </c>
      <c r="C80" s="75">
        <v>71899</v>
      </c>
      <c r="D80" s="75" t="s">
        <v>12</v>
      </c>
      <c r="E80" s="75" t="s">
        <v>492</v>
      </c>
      <c r="G80" s="76">
        <v>0</v>
      </c>
      <c r="H80" s="76">
        <v>221.82</v>
      </c>
      <c r="I80" s="76">
        <v>-45300843.46</v>
      </c>
    </row>
    <row r="81" spans="2:9" ht="15">
      <c r="B81" s="74">
        <v>45209</v>
      </c>
      <c r="C81" s="75">
        <v>71918</v>
      </c>
      <c r="D81" s="75" t="s">
        <v>12</v>
      </c>
      <c r="E81" s="75" t="s">
        <v>493</v>
      </c>
      <c r="G81" s="76">
        <v>0</v>
      </c>
      <c r="H81" s="76">
        <v>72000</v>
      </c>
      <c r="I81" s="76">
        <v>-45395243.46</v>
      </c>
    </row>
    <row r="82" spans="2:9" ht="15">
      <c r="B82" s="74">
        <v>45209</v>
      </c>
      <c r="C82" s="75">
        <v>71918</v>
      </c>
      <c r="D82" s="75" t="s">
        <v>12</v>
      </c>
      <c r="E82" s="75" t="s">
        <v>493</v>
      </c>
      <c r="G82" s="76">
        <v>0</v>
      </c>
      <c r="H82" s="76">
        <v>22400</v>
      </c>
      <c r="I82" s="76">
        <v>-45395243.46</v>
      </c>
    </row>
    <row r="83" spans="2:9" ht="15">
      <c r="B83" s="74">
        <v>45209</v>
      </c>
      <c r="C83" s="75">
        <v>71922</v>
      </c>
      <c r="D83" s="75" t="s">
        <v>12</v>
      </c>
      <c r="E83" s="75" t="s">
        <v>494</v>
      </c>
      <c r="G83" s="76">
        <v>0</v>
      </c>
      <c r="H83" s="76">
        <v>35048.63</v>
      </c>
      <c r="I83" s="76">
        <v>-46222391.16</v>
      </c>
    </row>
    <row r="84" spans="2:9" ht="15">
      <c r="B84" s="74">
        <v>45209</v>
      </c>
      <c r="C84" s="75">
        <v>71922</v>
      </c>
      <c r="D84" s="75" t="s">
        <v>12</v>
      </c>
      <c r="E84" s="75" t="s">
        <v>494</v>
      </c>
      <c r="G84" s="76">
        <v>0</v>
      </c>
      <c r="H84" s="76">
        <v>792099.07</v>
      </c>
      <c r="I84" s="76">
        <v>-46222391.16</v>
      </c>
    </row>
    <row r="85" spans="2:9" ht="15">
      <c r="B85" s="74">
        <v>45209</v>
      </c>
      <c r="C85" s="75">
        <v>71927</v>
      </c>
      <c r="D85" s="75" t="s">
        <v>12</v>
      </c>
      <c r="E85" s="75" t="s">
        <v>495</v>
      </c>
      <c r="G85" s="76">
        <v>0</v>
      </c>
      <c r="H85" s="76">
        <v>169500</v>
      </c>
      <c r="I85" s="76">
        <v>-46399391.16</v>
      </c>
    </row>
    <row r="86" spans="2:9" ht="15">
      <c r="B86" s="74">
        <v>45209</v>
      </c>
      <c r="C86" s="75">
        <v>71927</v>
      </c>
      <c r="D86" s="75" t="s">
        <v>12</v>
      </c>
      <c r="E86" s="75" t="s">
        <v>495</v>
      </c>
      <c r="G86" s="76">
        <v>0</v>
      </c>
      <c r="H86" s="76">
        <v>7500</v>
      </c>
      <c r="I86" s="76">
        <v>-46399391.16</v>
      </c>
    </row>
    <row r="87" spans="2:9" ht="15">
      <c r="B87" s="74">
        <v>45209</v>
      </c>
      <c r="C87" s="75">
        <v>71933</v>
      </c>
      <c r="D87" s="75" t="s">
        <v>12</v>
      </c>
      <c r="E87" s="75" t="s">
        <v>496</v>
      </c>
      <c r="G87" s="76">
        <v>0</v>
      </c>
      <c r="H87" s="76">
        <v>889665.95</v>
      </c>
      <c r="I87" s="76">
        <v>-47328422.86</v>
      </c>
    </row>
    <row r="88" spans="2:9" ht="15">
      <c r="B88" s="74">
        <v>45209</v>
      </c>
      <c r="C88" s="75">
        <v>71933</v>
      </c>
      <c r="D88" s="75" t="s">
        <v>12</v>
      </c>
      <c r="E88" s="75" t="s">
        <v>496</v>
      </c>
      <c r="G88" s="76">
        <v>0</v>
      </c>
      <c r="H88" s="76">
        <v>39365.75</v>
      </c>
      <c r="I88" s="76">
        <v>-47328422.86</v>
      </c>
    </row>
    <row r="89" spans="2:9" ht="15">
      <c r="B89" s="74">
        <v>45209</v>
      </c>
      <c r="C89" s="75">
        <v>71938</v>
      </c>
      <c r="D89" s="75" t="s">
        <v>12</v>
      </c>
      <c r="E89" s="75" t="s">
        <v>497</v>
      </c>
      <c r="G89" s="76">
        <v>0</v>
      </c>
      <c r="H89" s="76">
        <v>236202.77</v>
      </c>
      <c r="I89" s="76">
        <v>-47575077.08</v>
      </c>
    </row>
    <row r="90" spans="2:9" ht="15">
      <c r="B90" s="74">
        <v>45209</v>
      </c>
      <c r="C90" s="75">
        <v>71938</v>
      </c>
      <c r="D90" s="75" t="s">
        <v>12</v>
      </c>
      <c r="E90" s="75" t="s">
        <v>497</v>
      </c>
      <c r="G90" s="76">
        <v>0</v>
      </c>
      <c r="H90" s="76">
        <v>10451.45</v>
      </c>
      <c r="I90" s="76">
        <v>-47575077.08</v>
      </c>
    </row>
    <row r="91" spans="2:9" ht="15">
      <c r="B91" s="74">
        <v>45209</v>
      </c>
      <c r="C91" s="75">
        <v>71941</v>
      </c>
      <c r="D91" s="75" t="s">
        <v>12</v>
      </c>
      <c r="E91" s="75" t="s">
        <v>498</v>
      </c>
      <c r="G91" s="76">
        <v>0</v>
      </c>
      <c r="H91" s="76">
        <v>94016</v>
      </c>
      <c r="I91" s="76">
        <v>-47673253.08</v>
      </c>
    </row>
    <row r="92" spans="2:9" ht="15">
      <c r="B92" s="74">
        <v>45209</v>
      </c>
      <c r="C92" s="75">
        <v>71941</v>
      </c>
      <c r="D92" s="75" t="s">
        <v>12</v>
      </c>
      <c r="E92" s="75" t="s">
        <v>498</v>
      </c>
      <c r="G92" s="76">
        <v>0</v>
      </c>
      <c r="H92" s="76">
        <v>4160</v>
      </c>
      <c r="I92" s="76">
        <v>-47673253.08</v>
      </c>
    </row>
    <row r="93" spans="2:9" ht="15">
      <c r="B93" s="74">
        <v>45209</v>
      </c>
      <c r="C93" s="75">
        <v>71945</v>
      </c>
      <c r="D93" s="75" t="s">
        <v>12</v>
      </c>
      <c r="E93" s="75" t="s">
        <v>499</v>
      </c>
      <c r="G93" s="76">
        <v>0</v>
      </c>
      <c r="H93" s="76">
        <v>131955.75</v>
      </c>
      <c r="I93" s="76">
        <v>-47811047.58</v>
      </c>
    </row>
    <row r="94" spans="2:9" ht="15">
      <c r="B94" s="74">
        <v>45209</v>
      </c>
      <c r="C94" s="75">
        <v>71945</v>
      </c>
      <c r="D94" s="75" t="s">
        <v>12</v>
      </c>
      <c r="E94" s="75" t="s">
        <v>499</v>
      </c>
      <c r="G94" s="76">
        <v>0</v>
      </c>
      <c r="H94" s="76">
        <v>5838.75</v>
      </c>
      <c r="I94" s="76">
        <v>-47811047.58</v>
      </c>
    </row>
    <row r="95" spans="2:9" ht="15">
      <c r="B95" s="74">
        <v>45209</v>
      </c>
      <c r="C95" s="75">
        <v>72041</v>
      </c>
      <c r="D95" s="75" t="s">
        <v>12</v>
      </c>
      <c r="E95" s="75" t="s">
        <v>500</v>
      </c>
      <c r="G95" s="76">
        <v>0</v>
      </c>
      <c r="H95" s="76">
        <v>104025</v>
      </c>
      <c r="I95" s="76">
        <v>-47920547.58</v>
      </c>
    </row>
    <row r="96" spans="2:9" ht="15">
      <c r="B96" s="74">
        <v>45209</v>
      </c>
      <c r="C96" s="75">
        <v>72041</v>
      </c>
      <c r="D96" s="75" t="s">
        <v>12</v>
      </c>
      <c r="E96" s="75" t="s">
        <v>500</v>
      </c>
      <c r="G96" s="76">
        <v>0</v>
      </c>
      <c r="H96" s="76">
        <v>5475</v>
      </c>
      <c r="I96" s="76">
        <v>-47920547.58</v>
      </c>
    </row>
    <row r="97" spans="2:9" ht="15">
      <c r="B97" s="74">
        <v>45209</v>
      </c>
      <c r="C97" s="75">
        <v>72043</v>
      </c>
      <c r="D97" s="75" t="s">
        <v>12</v>
      </c>
      <c r="E97" s="75" t="s">
        <v>501</v>
      </c>
      <c r="G97" s="76">
        <v>0</v>
      </c>
      <c r="H97" s="76">
        <v>27000</v>
      </c>
      <c r="I97" s="76">
        <v>-47955947.58</v>
      </c>
    </row>
    <row r="98" spans="2:9" ht="15">
      <c r="B98" s="74">
        <v>45209</v>
      </c>
      <c r="C98" s="75">
        <v>72043</v>
      </c>
      <c r="D98" s="75" t="s">
        <v>12</v>
      </c>
      <c r="E98" s="75" t="s">
        <v>501</v>
      </c>
      <c r="G98" s="76">
        <v>0</v>
      </c>
      <c r="H98" s="76">
        <v>8400</v>
      </c>
      <c r="I98" s="76">
        <v>-47955947.58</v>
      </c>
    </row>
    <row r="99" spans="2:9" ht="15">
      <c r="B99" s="74">
        <v>45209</v>
      </c>
      <c r="C99" s="75">
        <v>72044</v>
      </c>
      <c r="D99" s="75" t="s">
        <v>12</v>
      </c>
      <c r="E99" s="75" t="s">
        <v>502</v>
      </c>
      <c r="G99" s="76">
        <v>0</v>
      </c>
      <c r="H99" s="76">
        <v>33900</v>
      </c>
      <c r="I99" s="76">
        <v>-47991347.58</v>
      </c>
    </row>
    <row r="100" spans="2:9" ht="15">
      <c r="B100" s="74">
        <v>45209</v>
      </c>
      <c r="C100" s="75">
        <v>72044</v>
      </c>
      <c r="D100" s="75" t="s">
        <v>12</v>
      </c>
      <c r="E100" s="75" t="s">
        <v>502</v>
      </c>
      <c r="G100" s="76">
        <v>0</v>
      </c>
      <c r="H100" s="76">
        <v>1500</v>
      </c>
      <c r="I100" s="76">
        <v>-47991347.58</v>
      </c>
    </row>
    <row r="101" spans="2:9" ht="15">
      <c r="B101" s="74">
        <v>45209</v>
      </c>
      <c r="C101" s="75">
        <v>72046</v>
      </c>
      <c r="D101" s="75" t="s">
        <v>12</v>
      </c>
      <c r="E101" s="75" t="s">
        <v>503</v>
      </c>
      <c r="G101" s="76">
        <v>0</v>
      </c>
      <c r="H101" s="76">
        <v>228000</v>
      </c>
      <c r="I101" s="76">
        <v>-48231347.58</v>
      </c>
    </row>
    <row r="102" spans="2:9" ht="15">
      <c r="B102" s="74">
        <v>45209</v>
      </c>
      <c r="C102" s="75">
        <v>72046</v>
      </c>
      <c r="D102" s="75" t="s">
        <v>12</v>
      </c>
      <c r="E102" s="75" t="s">
        <v>503</v>
      </c>
      <c r="G102" s="76">
        <v>0</v>
      </c>
      <c r="H102" s="76">
        <v>12000</v>
      </c>
      <c r="I102" s="76">
        <v>-48231347.58</v>
      </c>
    </row>
    <row r="103" spans="2:9" ht="15">
      <c r="B103" s="74">
        <v>45209</v>
      </c>
      <c r="C103" s="75">
        <v>72051</v>
      </c>
      <c r="D103" s="75" t="s">
        <v>12</v>
      </c>
      <c r="E103" s="75" t="s">
        <v>504</v>
      </c>
      <c r="G103" s="76">
        <v>0</v>
      </c>
      <c r="H103" s="76">
        <v>900169.49</v>
      </c>
      <c r="I103" s="76">
        <v>-49171347.58</v>
      </c>
    </row>
    <row r="104" spans="2:9" ht="15">
      <c r="B104" s="74">
        <v>45209</v>
      </c>
      <c r="C104" s="75">
        <v>72051</v>
      </c>
      <c r="D104" s="75" t="s">
        <v>12</v>
      </c>
      <c r="E104" s="75" t="s">
        <v>504</v>
      </c>
      <c r="G104" s="76">
        <v>0</v>
      </c>
      <c r="H104" s="76">
        <v>39830.51</v>
      </c>
      <c r="I104" s="76">
        <v>-49171347.58</v>
      </c>
    </row>
    <row r="105" spans="2:9" ht="38.25">
      <c r="B105" s="74">
        <v>45209</v>
      </c>
      <c r="C105" s="75">
        <v>72165</v>
      </c>
      <c r="D105" s="75" t="s">
        <v>243</v>
      </c>
      <c r="E105" s="75" t="s">
        <v>505</v>
      </c>
      <c r="G105" s="76">
        <v>5023278.99</v>
      </c>
      <c r="H105" s="76">
        <v>0</v>
      </c>
      <c r="I105" s="76">
        <v>-44148068.59</v>
      </c>
    </row>
    <row r="106" spans="2:9" ht="38.25">
      <c r="B106" s="74">
        <v>45209</v>
      </c>
      <c r="C106" s="75">
        <v>72166</v>
      </c>
      <c r="D106" s="75" t="s">
        <v>243</v>
      </c>
      <c r="E106" s="75" t="s">
        <v>506</v>
      </c>
      <c r="G106" s="76">
        <v>1469473.27</v>
      </c>
      <c r="H106" s="76">
        <v>0</v>
      </c>
      <c r="I106" s="76">
        <v>-42678595.32</v>
      </c>
    </row>
    <row r="107" spans="2:9" ht="15">
      <c r="B107" s="74">
        <v>45209</v>
      </c>
      <c r="C107" s="75">
        <v>73370</v>
      </c>
      <c r="D107" s="75" t="s">
        <v>12</v>
      </c>
      <c r="E107" s="75" t="s">
        <v>507</v>
      </c>
      <c r="G107" s="76">
        <v>0</v>
      </c>
      <c r="H107" s="76">
        <v>90016.94</v>
      </c>
      <c r="I107" s="76">
        <v>-42772595.32</v>
      </c>
    </row>
    <row r="108" spans="2:9" ht="15">
      <c r="B108" s="74">
        <v>45209</v>
      </c>
      <c r="C108" s="75">
        <v>73370</v>
      </c>
      <c r="D108" s="75" t="s">
        <v>12</v>
      </c>
      <c r="E108" s="75" t="s">
        <v>507</v>
      </c>
      <c r="G108" s="76">
        <v>0</v>
      </c>
      <c r="H108" s="76">
        <v>3983.06</v>
      </c>
      <c r="I108" s="76">
        <v>-42772595.32</v>
      </c>
    </row>
    <row r="109" spans="2:9" ht="15">
      <c r="B109" s="74">
        <v>45209</v>
      </c>
      <c r="C109" s="75">
        <v>73371</v>
      </c>
      <c r="D109" s="75" t="s">
        <v>12</v>
      </c>
      <c r="E109" s="75" t="s">
        <v>508</v>
      </c>
      <c r="G109" s="76">
        <v>0</v>
      </c>
      <c r="H109" s="76">
        <v>84750</v>
      </c>
      <c r="I109" s="76">
        <v>-42861095.32</v>
      </c>
    </row>
    <row r="110" spans="2:9" ht="15">
      <c r="B110" s="74">
        <v>45209</v>
      </c>
      <c r="C110" s="75">
        <v>73371</v>
      </c>
      <c r="D110" s="75" t="s">
        <v>12</v>
      </c>
      <c r="E110" s="75" t="s">
        <v>508</v>
      </c>
      <c r="G110" s="76">
        <v>0</v>
      </c>
      <c r="H110" s="76">
        <v>3750</v>
      </c>
      <c r="I110" s="76">
        <v>-42861095.32</v>
      </c>
    </row>
    <row r="111" spans="2:9" ht="15">
      <c r="B111" s="74">
        <v>45210</v>
      </c>
      <c r="C111" s="75">
        <v>72061</v>
      </c>
      <c r="D111" s="75" t="s">
        <v>12</v>
      </c>
      <c r="E111" s="75" t="s">
        <v>509</v>
      </c>
      <c r="G111" s="76">
        <v>0</v>
      </c>
      <c r="H111" s="76">
        <v>45000</v>
      </c>
      <c r="I111" s="76">
        <v>-42920095.32</v>
      </c>
    </row>
    <row r="112" spans="2:9" ht="15">
      <c r="B112" s="74">
        <v>45210</v>
      </c>
      <c r="C112" s="75">
        <v>72061</v>
      </c>
      <c r="D112" s="75" t="s">
        <v>12</v>
      </c>
      <c r="E112" s="75" t="s">
        <v>509</v>
      </c>
      <c r="G112" s="76">
        <v>0</v>
      </c>
      <c r="H112" s="76">
        <v>14000</v>
      </c>
      <c r="I112" s="76">
        <v>-42920095.32</v>
      </c>
    </row>
    <row r="113" spans="2:9" ht="15">
      <c r="B113" s="74">
        <v>45210</v>
      </c>
      <c r="C113" s="75">
        <v>72067</v>
      </c>
      <c r="D113" s="75" t="s">
        <v>12</v>
      </c>
      <c r="E113" s="75" t="s">
        <v>510</v>
      </c>
      <c r="G113" s="76">
        <v>0</v>
      </c>
      <c r="H113" s="76">
        <v>22500</v>
      </c>
      <c r="I113" s="76">
        <v>-42949595.32</v>
      </c>
    </row>
    <row r="114" spans="2:9" ht="15">
      <c r="B114" s="74">
        <v>45210</v>
      </c>
      <c r="C114" s="75">
        <v>72067</v>
      </c>
      <c r="D114" s="75" t="s">
        <v>12</v>
      </c>
      <c r="E114" s="75" t="s">
        <v>510</v>
      </c>
      <c r="G114" s="76">
        <v>0</v>
      </c>
      <c r="H114" s="76">
        <v>7000</v>
      </c>
      <c r="I114" s="76">
        <v>-42949595.32</v>
      </c>
    </row>
    <row r="115" spans="2:9" ht="15">
      <c r="B115" s="74">
        <v>45210</v>
      </c>
      <c r="C115" s="75">
        <v>72087</v>
      </c>
      <c r="D115" s="75" t="s">
        <v>12</v>
      </c>
      <c r="E115" s="75" t="s">
        <v>511</v>
      </c>
      <c r="G115" s="76">
        <v>0</v>
      </c>
      <c r="H115" s="76">
        <v>50572</v>
      </c>
      <c r="I115" s="76">
        <v>-43005055.32</v>
      </c>
    </row>
    <row r="116" spans="2:9" ht="15">
      <c r="B116" s="74">
        <v>45210</v>
      </c>
      <c r="C116" s="75">
        <v>72087</v>
      </c>
      <c r="D116" s="75" t="s">
        <v>12</v>
      </c>
      <c r="E116" s="75" t="s">
        <v>511</v>
      </c>
      <c r="G116" s="76">
        <v>0</v>
      </c>
      <c r="H116" s="76">
        <v>4888</v>
      </c>
      <c r="I116" s="76">
        <v>-43005055.32</v>
      </c>
    </row>
    <row r="117" spans="2:9" ht="15">
      <c r="B117" s="74">
        <v>45210</v>
      </c>
      <c r="C117" s="75">
        <v>72088</v>
      </c>
      <c r="D117" s="75" t="s">
        <v>12</v>
      </c>
      <c r="E117" s="75" t="s">
        <v>512</v>
      </c>
      <c r="G117" s="76">
        <v>0</v>
      </c>
      <c r="H117" s="76">
        <v>49792.32</v>
      </c>
      <c r="I117" s="76">
        <v>-43057050.84</v>
      </c>
    </row>
    <row r="118" spans="2:9" ht="15">
      <c r="B118" s="74">
        <v>45210</v>
      </c>
      <c r="C118" s="75">
        <v>72088</v>
      </c>
      <c r="D118" s="75" t="s">
        <v>12</v>
      </c>
      <c r="E118" s="75" t="s">
        <v>512</v>
      </c>
      <c r="G118" s="76">
        <v>0</v>
      </c>
      <c r="H118" s="76">
        <v>2203.2</v>
      </c>
      <c r="I118" s="76">
        <v>-43057050.84</v>
      </c>
    </row>
    <row r="119" spans="2:9" ht="15">
      <c r="B119" s="74">
        <v>45210</v>
      </c>
      <c r="C119" s="75">
        <v>72090</v>
      </c>
      <c r="D119" s="75" t="s">
        <v>12</v>
      </c>
      <c r="E119" s="75" t="s">
        <v>513</v>
      </c>
      <c r="G119" s="76">
        <v>0</v>
      </c>
      <c r="H119" s="76">
        <v>43776.2</v>
      </c>
      <c r="I119" s="76">
        <v>-43102764.04</v>
      </c>
    </row>
    <row r="120" spans="2:9" ht="15">
      <c r="B120" s="74">
        <v>45210</v>
      </c>
      <c r="C120" s="75">
        <v>72090</v>
      </c>
      <c r="D120" s="75" t="s">
        <v>12</v>
      </c>
      <c r="E120" s="75" t="s">
        <v>513</v>
      </c>
      <c r="G120" s="76">
        <v>0</v>
      </c>
      <c r="H120" s="76">
        <v>1937</v>
      </c>
      <c r="I120" s="76">
        <v>-43102764.04</v>
      </c>
    </row>
    <row r="121" spans="2:9" ht="15">
      <c r="B121" s="74">
        <v>45210</v>
      </c>
      <c r="C121" s="75">
        <v>72091</v>
      </c>
      <c r="D121" s="75" t="s">
        <v>12</v>
      </c>
      <c r="E121" s="75" t="s">
        <v>514</v>
      </c>
      <c r="G121" s="76">
        <v>0</v>
      </c>
      <c r="H121" s="76">
        <v>140973.22</v>
      </c>
      <c r="I121" s="76">
        <v>-43257362.92</v>
      </c>
    </row>
    <row r="122" spans="2:9" ht="15">
      <c r="B122" s="74">
        <v>45210</v>
      </c>
      <c r="C122" s="75">
        <v>72091</v>
      </c>
      <c r="D122" s="75" t="s">
        <v>12</v>
      </c>
      <c r="E122" s="75" t="s">
        <v>514</v>
      </c>
      <c r="G122" s="76">
        <v>0</v>
      </c>
      <c r="H122" s="76">
        <v>13625.66</v>
      </c>
      <c r="I122" s="76">
        <v>-43257362.92</v>
      </c>
    </row>
    <row r="123" spans="2:9" ht="38.25">
      <c r="B123" s="74">
        <v>45210</v>
      </c>
      <c r="C123" s="75">
        <v>72169</v>
      </c>
      <c r="D123" s="75" t="s">
        <v>243</v>
      </c>
      <c r="E123" s="75" t="s">
        <v>86</v>
      </c>
      <c r="G123" s="76">
        <v>2374230.2</v>
      </c>
      <c r="H123" s="76">
        <v>0</v>
      </c>
      <c r="I123" s="76">
        <v>-40883132.72</v>
      </c>
    </row>
    <row r="124" spans="2:9" ht="15">
      <c r="B124" s="74">
        <v>45211</v>
      </c>
      <c r="C124" s="75">
        <v>72095</v>
      </c>
      <c r="D124" s="75" t="s">
        <v>12</v>
      </c>
      <c r="E124" s="75" t="s">
        <v>515</v>
      </c>
      <c r="G124" s="76">
        <v>0</v>
      </c>
      <c r="H124" s="76">
        <v>67240.09</v>
      </c>
      <c r="I124" s="76">
        <v>-40953348.03</v>
      </c>
    </row>
    <row r="125" spans="2:9" ht="15">
      <c r="B125" s="74">
        <v>45211</v>
      </c>
      <c r="C125" s="75">
        <v>72095</v>
      </c>
      <c r="D125" s="75" t="s">
        <v>12</v>
      </c>
      <c r="E125" s="75" t="s">
        <v>515</v>
      </c>
      <c r="G125" s="76">
        <v>0</v>
      </c>
      <c r="H125" s="76">
        <v>2975.22</v>
      </c>
      <c r="I125" s="76">
        <v>-40953348.03</v>
      </c>
    </row>
    <row r="126" spans="2:9" ht="15">
      <c r="B126" s="74">
        <v>45211</v>
      </c>
      <c r="C126" s="75">
        <v>72096</v>
      </c>
      <c r="D126" s="75" t="s">
        <v>12</v>
      </c>
      <c r="E126" s="75" t="s">
        <v>516</v>
      </c>
      <c r="G126" s="76">
        <v>0</v>
      </c>
      <c r="H126" s="76">
        <v>72365.16</v>
      </c>
      <c r="I126" s="76">
        <v>-41048226.79</v>
      </c>
    </row>
    <row r="127" spans="2:9" ht="15">
      <c r="B127" s="74">
        <v>45211</v>
      </c>
      <c r="C127" s="75">
        <v>72096</v>
      </c>
      <c r="D127" s="75" t="s">
        <v>12</v>
      </c>
      <c r="E127" s="75" t="s">
        <v>516</v>
      </c>
      <c r="G127" s="76">
        <v>0</v>
      </c>
      <c r="H127" s="76">
        <v>22513.6</v>
      </c>
      <c r="I127" s="76">
        <v>-41048226.79</v>
      </c>
    </row>
    <row r="128" spans="2:9" ht="15">
      <c r="B128" s="74">
        <v>45211</v>
      </c>
      <c r="C128" s="75">
        <v>72097</v>
      </c>
      <c r="D128" s="75" t="s">
        <v>12</v>
      </c>
      <c r="E128" s="75" t="s">
        <v>517</v>
      </c>
      <c r="G128" s="76">
        <v>0</v>
      </c>
      <c r="H128" s="76">
        <v>113000</v>
      </c>
      <c r="I128" s="76">
        <v>-41166226.79</v>
      </c>
    </row>
    <row r="129" spans="2:9" ht="15">
      <c r="B129" s="74">
        <v>45211</v>
      </c>
      <c r="C129" s="75">
        <v>72097</v>
      </c>
      <c r="D129" s="75" t="s">
        <v>12</v>
      </c>
      <c r="E129" s="75" t="s">
        <v>517</v>
      </c>
      <c r="G129" s="76">
        <v>0</v>
      </c>
      <c r="H129" s="76">
        <v>5000</v>
      </c>
      <c r="I129" s="76">
        <v>-41166226.79</v>
      </c>
    </row>
    <row r="130" spans="2:9" ht="15">
      <c r="B130" s="74">
        <v>45211</v>
      </c>
      <c r="C130" s="75">
        <v>72099</v>
      </c>
      <c r="D130" s="75" t="s">
        <v>12</v>
      </c>
      <c r="E130" s="75" t="s">
        <v>518</v>
      </c>
      <c r="G130" s="76">
        <v>0</v>
      </c>
      <c r="H130" s="76">
        <v>67800</v>
      </c>
      <c r="I130" s="76">
        <v>-41237026.79</v>
      </c>
    </row>
    <row r="131" spans="2:9" ht="15">
      <c r="B131" s="74">
        <v>45211</v>
      </c>
      <c r="C131" s="75">
        <v>72099</v>
      </c>
      <c r="D131" s="75" t="s">
        <v>12</v>
      </c>
      <c r="E131" s="75" t="s">
        <v>518</v>
      </c>
      <c r="G131" s="76">
        <v>0</v>
      </c>
      <c r="H131" s="76">
        <v>3000</v>
      </c>
      <c r="I131" s="76">
        <v>-41237026.79</v>
      </c>
    </row>
    <row r="132" spans="2:9" ht="15">
      <c r="B132" s="74">
        <v>45211</v>
      </c>
      <c r="C132" s="75">
        <v>72101</v>
      </c>
      <c r="D132" s="75" t="s">
        <v>12</v>
      </c>
      <c r="E132" s="75" t="s">
        <v>519</v>
      </c>
      <c r="G132" s="76">
        <v>0</v>
      </c>
      <c r="H132" s="76">
        <v>45000</v>
      </c>
      <c r="I132" s="76">
        <v>-41296026.79</v>
      </c>
    </row>
    <row r="133" spans="2:9" ht="15">
      <c r="B133" s="74">
        <v>45211</v>
      </c>
      <c r="C133" s="75">
        <v>72101</v>
      </c>
      <c r="D133" s="75" t="s">
        <v>12</v>
      </c>
      <c r="E133" s="75" t="s">
        <v>519</v>
      </c>
      <c r="G133" s="76">
        <v>0</v>
      </c>
      <c r="H133" s="76">
        <v>14000</v>
      </c>
      <c r="I133" s="76">
        <v>-41296026.79</v>
      </c>
    </row>
    <row r="134" spans="2:9" ht="15">
      <c r="B134" s="74">
        <v>45211</v>
      </c>
      <c r="C134" s="75">
        <v>72105</v>
      </c>
      <c r="D134" s="75" t="s">
        <v>12</v>
      </c>
      <c r="E134" s="75" t="s">
        <v>520</v>
      </c>
      <c r="G134" s="76">
        <v>0</v>
      </c>
      <c r="H134" s="76">
        <v>45200</v>
      </c>
      <c r="I134" s="76">
        <v>-41343226.79</v>
      </c>
    </row>
    <row r="135" spans="2:9" ht="15">
      <c r="B135" s="74">
        <v>45211</v>
      </c>
      <c r="C135" s="75">
        <v>72105</v>
      </c>
      <c r="D135" s="75" t="s">
        <v>12</v>
      </c>
      <c r="E135" s="75" t="s">
        <v>520</v>
      </c>
      <c r="G135" s="76">
        <v>0</v>
      </c>
      <c r="H135" s="76">
        <v>2000</v>
      </c>
      <c r="I135" s="76">
        <v>-41343226.79</v>
      </c>
    </row>
    <row r="136" spans="2:9" ht="15">
      <c r="B136" s="74">
        <v>45211</v>
      </c>
      <c r="C136" s="75">
        <v>72110</v>
      </c>
      <c r="D136" s="75" t="s">
        <v>12</v>
      </c>
      <c r="E136" s="75" t="s">
        <v>521</v>
      </c>
      <c r="G136" s="76">
        <v>0</v>
      </c>
      <c r="H136" s="76">
        <v>33015.76</v>
      </c>
      <c r="I136" s="76">
        <v>-41379433.67</v>
      </c>
    </row>
    <row r="137" spans="2:9" ht="15">
      <c r="B137" s="74">
        <v>45211</v>
      </c>
      <c r="C137" s="75">
        <v>72110</v>
      </c>
      <c r="D137" s="75" t="s">
        <v>12</v>
      </c>
      <c r="E137" s="75" t="s">
        <v>521</v>
      </c>
      <c r="G137" s="76">
        <v>0</v>
      </c>
      <c r="H137" s="76">
        <v>3191.12</v>
      </c>
      <c r="I137" s="76">
        <v>-41379433.67</v>
      </c>
    </row>
    <row r="138" spans="2:9" ht="15">
      <c r="B138" s="74">
        <v>45211</v>
      </c>
      <c r="C138" s="75">
        <v>72147</v>
      </c>
      <c r="D138" s="75" t="s">
        <v>12</v>
      </c>
      <c r="E138" s="75" t="s">
        <v>522</v>
      </c>
      <c r="G138" s="76">
        <v>0</v>
      </c>
      <c r="H138" s="76">
        <v>20096.42</v>
      </c>
      <c r="I138" s="76">
        <v>-41400419.31</v>
      </c>
    </row>
    <row r="139" spans="2:9" ht="15">
      <c r="B139" s="74">
        <v>45211</v>
      </c>
      <c r="C139" s="75">
        <v>72147</v>
      </c>
      <c r="D139" s="75" t="s">
        <v>12</v>
      </c>
      <c r="E139" s="75" t="s">
        <v>522</v>
      </c>
      <c r="G139" s="76">
        <v>0</v>
      </c>
      <c r="H139" s="76">
        <v>889.22</v>
      </c>
      <c r="I139" s="76">
        <v>-41400419.31</v>
      </c>
    </row>
    <row r="140" spans="2:9" ht="38.25">
      <c r="B140" s="74">
        <v>45211</v>
      </c>
      <c r="C140" s="75">
        <v>72171</v>
      </c>
      <c r="D140" s="75" t="s">
        <v>243</v>
      </c>
      <c r="E140" s="75" t="s">
        <v>88</v>
      </c>
      <c r="G140" s="76">
        <v>12089862.92</v>
      </c>
      <c r="H140" s="76">
        <v>0</v>
      </c>
      <c r="I140" s="76">
        <v>-29310556.39</v>
      </c>
    </row>
    <row r="141" spans="2:9" ht="38.25">
      <c r="B141" s="74">
        <v>45211</v>
      </c>
      <c r="C141" s="75">
        <v>72224</v>
      </c>
      <c r="D141" s="75" t="s">
        <v>439</v>
      </c>
      <c r="E141" s="75" t="s">
        <v>523</v>
      </c>
      <c r="G141" s="76">
        <v>0</v>
      </c>
      <c r="H141" s="76">
        <v>2396000</v>
      </c>
      <c r="I141" s="76">
        <v>-31706556.39</v>
      </c>
    </row>
    <row r="142" spans="2:9" ht="38.25">
      <c r="B142" s="74">
        <v>45212</v>
      </c>
      <c r="C142" s="75">
        <v>72172</v>
      </c>
      <c r="D142" s="75" t="s">
        <v>243</v>
      </c>
      <c r="E142" s="75" t="s">
        <v>91</v>
      </c>
      <c r="G142" s="76">
        <v>1235283.87</v>
      </c>
      <c r="H142" s="76">
        <v>0</v>
      </c>
      <c r="I142" s="76">
        <v>-30471272.52</v>
      </c>
    </row>
    <row r="143" spans="2:9" ht="15">
      <c r="B143" s="74">
        <v>45212</v>
      </c>
      <c r="C143" s="75">
        <v>72187</v>
      </c>
      <c r="D143" s="75" t="s">
        <v>12</v>
      </c>
      <c r="E143" s="75" t="s">
        <v>524</v>
      </c>
      <c r="G143" s="76">
        <v>0</v>
      </c>
      <c r="H143" s="76">
        <v>203400</v>
      </c>
      <c r="I143" s="76">
        <v>-30683672.52</v>
      </c>
    </row>
    <row r="144" spans="2:9" ht="15">
      <c r="B144" s="74">
        <v>45212</v>
      </c>
      <c r="C144" s="75">
        <v>72187</v>
      </c>
      <c r="D144" s="75" t="s">
        <v>12</v>
      </c>
      <c r="E144" s="75" t="s">
        <v>524</v>
      </c>
      <c r="G144" s="76">
        <v>0</v>
      </c>
      <c r="H144" s="76">
        <v>9000</v>
      </c>
      <c r="I144" s="76">
        <v>-30683672.52</v>
      </c>
    </row>
    <row r="145" spans="2:9" ht="15">
      <c r="B145" s="74">
        <v>45212</v>
      </c>
      <c r="C145" s="75">
        <v>72189</v>
      </c>
      <c r="D145" s="75" t="s">
        <v>12</v>
      </c>
      <c r="E145" s="75" t="s">
        <v>525</v>
      </c>
      <c r="G145" s="76">
        <v>0</v>
      </c>
      <c r="H145" s="76">
        <v>871971.67</v>
      </c>
      <c r="I145" s="76">
        <v>-31555644.19</v>
      </c>
    </row>
    <row r="146" spans="2:9" ht="15">
      <c r="B146" s="74">
        <v>45212</v>
      </c>
      <c r="C146" s="75">
        <v>72198</v>
      </c>
      <c r="D146" s="75" t="s">
        <v>12</v>
      </c>
      <c r="E146" s="75" t="s">
        <v>526</v>
      </c>
      <c r="G146" s="76">
        <v>0</v>
      </c>
      <c r="H146" s="76">
        <v>32628.13</v>
      </c>
      <c r="I146" s="76">
        <v>-31589586.41</v>
      </c>
    </row>
    <row r="147" spans="2:9" ht="15">
      <c r="B147" s="74">
        <v>45212</v>
      </c>
      <c r="C147" s="75">
        <v>72198</v>
      </c>
      <c r="D147" s="75" t="s">
        <v>12</v>
      </c>
      <c r="E147" s="75" t="s">
        <v>526</v>
      </c>
      <c r="G147" s="76">
        <v>0</v>
      </c>
      <c r="H147" s="76">
        <v>1314.09</v>
      </c>
      <c r="I147" s="76">
        <v>-31589586.41</v>
      </c>
    </row>
    <row r="148" spans="2:9" ht="15">
      <c r="B148" s="74">
        <v>45212</v>
      </c>
      <c r="C148" s="75">
        <v>72201</v>
      </c>
      <c r="D148" s="75" t="s">
        <v>12</v>
      </c>
      <c r="E148" s="75" t="s">
        <v>527</v>
      </c>
      <c r="G148" s="76">
        <v>0</v>
      </c>
      <c r="H148" s="76">
        <v>200907.25</v>
      </c>
      <c r="I148" s="76">
        <v>-31798578.39</v>
      </c>
    </row>
    <row r="149" spans="2:9" ht="15">
      <c r="B149" s="74">
        <v>45212</v>
      </c>
      <c r="C149" s="75">
        <v>72201</v>
      </c>
      <c r="D149" s="75" t="s">
        <v>12</v>
      </c>
      <c r="E149" s="75" t="s">
        <v>527</v>
      </c>
      <c r="G149" s="76">
        <v>0</v>
      </c>
      <c r="H149" s="76">
        <v>8084.73</v>
      </c>
      <c r="I149" s="76">
        <v>-31798578.39</v>
      </c>
    </row>
    <row r="150" spans="2:9" ht="38.25">
      <c r="B150" s="74">
        <v>45215</v>
      </c>
      <c r="C150" s="75">
        <v>72173</v>
      </c>
      <c r="D150" s="75" t="s">
        <v>243</v>
      </c>
      <c r="E150" s="75" t="s">
        <v>528</v>
      </c>
      <c r="G150" s="76">
        <v>1888209.63</v>
      </c>
      <c r="H150" s="76">
        <v>0</v>
      </c>
      <c r="I150" s="76">
        <v>-29910368.76</v>
      </c>
    </row>
    <row r="151" spans="2:9" ht="15">
      <c r="B151" s="74">
        <v>45215</v>
      </c>
      <c r="C151" s="75">
        <v>72204</v>
      </c>
      <c r="D151" s="75" t="s">
        <v>12</v>
      </c>
      <c r="E151" s="75" t="s">
        <v>529</v>
      </c>
      <c r="G151" s="76">
        <v>0</v>
      </c>
      <c r="H151" s="76">
        <v>457627.12</v>
      </c>
      <c r="I151" s="76">
        <v>-30510368.76</v>
      </c>
    </row>
    <row r="152" spans="2:9" ht="15">
      <c r="B152" s="74">
        <v>45215</v>
      </c>
      <c r="C152" s="75">
        <v>72204</v>
      </c>
      <c r="D152" s="75" t="s">
        <v>12</v>
      </c>
      <c r="E152" s="75" t="s">
        <v>529</v>
      </c>
      <c r="G152" s="76">
        <v>0</v>
      </c>
      <c r="H152" s="76">
        <v>142372.88</v>
      </c>
      <c r="I152" s="76">
        <v>-30510368.76</v>
      </c>
    </row>
    <row r="153" spans="2:9" ht="15">
      <c r="B153" s="74">
        <v>45215</v>
      </c>
      <c r="C153" s="75">
        <v>72206</v>
      </c>
      <c r="D153" s="75" t="s">
        <v>12</v>
      </c>
      <c r="E153" s="75" t="s">
        <v>530</v>
      </c>
      <c r="G153" s="76">
        <v>0</v>
      </c>
      <c r="H153" s="76">
        <v>180000</v>
      </c>
      <c r="I153" s="76">
        <v>-30746368.76</v>
      </c>
    </row>
    <row r="154" spans="2:9" ht="15">
      <c r="B154" s="74">
        <v>45215</v>
      </c>
      <c r="C154" s="75">
        <v>72206</v>
      </c>
      <c r="D154" s="75" t="s">
        <v>12</v>
      </c>
      <c r="E154" s="75" t="s">
        <v>530</v>
      </c>
      <c r="G154" s="76">
        <v>0</v>
      </c>
      <c r="H154" s="76">
        <v>56000</v>
      </c>
      <c r="I154" s="76">
        <v>-30746368.76</v>
      </c>
    </row>
    <row r="155" spans="2:9" ht="15">
      <c r="B155" s="74">
        <v>45215</v>
      </c>
      <c r="C155" s="75">
        <v>72208</v>
      </c>
      <c r="D155" s="75" t="s">
        <v>12</v>
      </c>
      <c r="E155" s="75" t="s">
        <v>531</v>
      </c>
      <c r="G155" s="76">
        <v>0</v>
      </c>
      <c r="H155" s="76">
        <v>76829.18</v>
      </c>
      <c r="I155" s="76">
        <v>-30823518.32</v>
      </c>
    </row>
    <row r="156" spans="2:9" ht="15">
      <c r="B156" s="74">
        <v>45215</v>
      </c>
      <c r="C156" s="75">
        <v>72208</v>
      </c>
      <c r="D156" s="75" t="s">
        <v>12</v>
      </c>
      <c r="E156" s="75" t="s">
        <v>531</v>
      </c>
      <c r="G156" s="76">
        <v>0</v>
      </c>
      <c r="H156" s="76">
        <v>320.38</v>
      </c>
      <c r="I156" s="76">
        <v>-30823518.32</v>
      </c>
    </row>
    <row r="157" spans="2:9" ht="15">
      <c r="B157" s="74">
        <v>45215</v>
      </c>
      <c r="C157" s="75">
        <v>72209</v>
      </c>
      <c r="D157" s="75" t="s">
        <v>12</v>
      </c>
      <c r="E157" s="75" t="s">
        <v>532</v>
      </c>
      <c r="G157" s="76">
        <v>0</v>
      </c>
      <c r="H157" s="76">
        <v>202500</v>
      </c>
      <c r="I157" s="76">
        <v>-31089018.32</v>
      </c>
    </row>
    <row r="158" spans="2:9" ht="15">
      <c r="B158" s="74">
        <v>45215</v>
      </c>
      <c r="C158" s="75">
        <v>72209</v>
      </c>
      <c r="D158" s="75" t="s">
        <v>12</v>
      </c>
      <c r="E158" s="75" t="s">
        <v>532</v>
      </c>
      <c r="G158" s="76">
        <v>0</v>
      </c>
      <c r="H158" s="76">
        <v>63000</v>
      </c>
      <c r="I158" s="76">
        <v>-31089018.32</v>
      </c>
    </row>
    <row r="159" spans="2:9" ht="15">
      <c r="B159" s="74">
        <v>45215</v>
      </c>
      <c r="C159" s="75">
        <v>72210</v>
      </c>
      <c r="D159" s="75" t="s">
        <v>12</v>
      </c>
      <c r="E159" s="75" t="s">
        <v>533</v>
      </c>
      <c r="G159" s="76">
        <v>0</v>
      </c>
      <c r="H159" s="76">
        <v>90400</v>
      </c>
      <c r="I159" s="76">
        <v>-31183418.32</v>
      </c>
    </row>
    <row r="160" spans="2:9" ht="15">
      <c r="B160" s="74">
        <v>45215</v>
      </c>
      <c r="C160" s="75">
        <v>72210</v>
      </c>
      <c r="D160" s="75" t="s">
        <v>12</v>
      </c>
      <c r="E160" s="75" t="s">
        <v>533</v>
      </c>
      <c r="G160" s="76">
        <v>0</v>
      </c>
      <c r="H160" s="76">
        <v>4000</v>
      </c>
      <c r="I160" s="76">
        <v>-31183418.32</v>
      </c>
    </row>
    <row r="161" spans="2:9" ht="15">
      <c r="B161" s="74">
        <v>45216</v>
      </c>
      <c r="C161" s="75">
        <v>72207</v>
      </c>
      <c r="D161" s="75" t="s">
        <v>12</v>
      </c>
      <c r="E161" s="75" t="s">
        <v>534</v>
      </c>
      <c r="G161" s="76">
        <v>0</v>
      </c>
      <c r="H161" s="76">
        <v>76500</v>
      </c>
      <c r="I161" s="76">
        <v>-31283718.32</v>
      </c>
    </row>
    <row r="162" spans="2:9" ht="15">
      <c r="B162" s="74">
        <v>45216</v>
      </c>
      <c r="C162" s="75">
        <v>72207</v>
      </c>
      <c r="D162" s="75" t="s">
        <v>12</v>
      </c>
      <c r="E162" s="75" t="s">
        <v>534</v>
      </c>
      <c r="G162" s="76">
        <v>0</v>
      </c>
      <c r="H162" s="76">
        <v>23800</v>
      </c>
      <c r="I162" s="76">
        <v>-31283718.32</v>
      </c>
    </row>
    <row r="163" spans="2:9" ht="15">
      <c r="B163" s="74">
        <v>45216</v>
      </c>
      <c r="C163" s="75">
        <v>72211</v>
      </c>
      <c r="D163" s="75" t="s">
        <v>12</v>
      </c>
      <c r="E163" s="75" t="s">
        <v>535</v>
      </c>
      <c r="G163" s="76">
        <v>0</v>
      </c>
      <c r="H163" s="76">
        <v>31722.3</v>
      </c>
      <c r="I163" s="76">
        <v>-31315440.62</v>
      </c>
    </row>
    <row r="164" spans="2:9" ht="15">
      <c r="B164" s="74">
        <v>45216</v>
      </c>
      <c r="C164" s="75">
        <v>72212</v>
      </c>
      <c r="D164" s="75" t="s">
        <v>12</v>
      </c>
      <c r="E164" s="75" t="s">
        <v>536</v>
      </c>
      <c r="G164" s="76">
        <v>0</v>
      </c>
      <c r="H164" s="76">
        <v>14574.18</v>
      </c>
      <c r="I164" s="76">
        <v>-31330014.8</v>
      </c>
    </row>
    <row r="165" spans="2:9" ht="15">
      <c r="B165" s="74">
        <v>45216</v>
      </c>
      <c r="C165" s="75">
        <v>72214</v>
      </c>
      <c r="D165" s="75" t="s">
        <v>12</v>
      </c>
      <c r="E165" s="75" t="s">
        <v>536</v>
      </c>
      <c r="G165" s="76">
        <v>0</v>
      </c>
      <c r="H165" s="76">
        <v>14574.18</v>
      </c>
      <c r="I165" s="76">
        <v>-31344588.98</v>
      </c>
    </row>
    <row r="166" spans="2:9" ht="15">
      <c r="B166" s="74">
        <v>45216</v>
      </c>
      <c r="C166" s="75">
        <v>72216</v>
      </c>
      <c r="D166" s="75" t="s">
        <v>12</v>
      </c>
      <c r="E166" s="75" t="s">
        <v>537</v>
      </c>
      <c r="G166" s="76">
        <v>0</v>
      </c>
      <c r="H166" s="76">
        <v>10003.49</v>
      </c>
      <c r="I166" s="76">
        <v>-31546346.48</v>
      </c>
    </row>
    <row r="167" spans="2:9" ht="15">
      <c r="B167" s="74">
        <v>45216</v>
      </c>
      <c r="C167" s="75">
        <v>72216</v>
      </c>
      <c r="D167" s="75" t="s">
        <v>12</v>
      </c>
      <c r="E167" s="75" t="s">
        <v>537</v>
      </c>
      <c r="G167" s="76">
        <v>0</v>
      </c>
      <c r="H167" s="76">
        <v>191754.01</v>
      </c>
      <c r="I167" s="76">
        <v>-31546346.48</v>
      </c>
    </row>
    <row r="168" spans="2:9" ht="15">
      <c r="B168" s="74">
        <v>45216</v>
      </c>
      <c r="C168" s="75">
        <v>72717</v>
      </c>
      <c r="D168" s="75" t="s">
        <v>12</v>
      </c>
      <c r="E168" s="75" t="s">
        <v>538</v>
      </c>
      <c r="G168" s="76">
        <v>0</v>
      </c>
      <c r="H168" s="76">
        <v>25813.59</v>
      </c>
      <c r="I168" s="76">
        <v>-31574655.07</v>
      </c>
    </row>
    <row r="169" spans="2:9" ht="15">
      <c r="B169" s="74">
        <v>45216</v>
      </c>
      <c r="C169" s="75">
        <v>72717</v>
      </c>
      <c r="D169" s="75" t="s">
        <v>12</v>
      </c>
      <c r="E169" s="75" t="s">
        <v>538</v>
      </c>
      <c r="G169" s="76">
        <v>0</v>
      </c>
      <c r="H169" s="76">
        <v>2495</v>
      </c>
      <c r="I169" s="76">
        <v>-31574655.07</v>
      </c>
    </row>
    <row r="170" spans="2:9" ht="15">
      <c r="B170" s="74">
        <v>45216</v>
      </c>
      <c r="C170" s="75">
        <v>72724</v>
      </c>
      <c r="D170" s="75" t="s">
        <v>12</v>
      </c>
      <c r="E170" s="75" t="s">
        <v>539</v>
      </c>
      <c r="G170" s="76">
        <v>0</v>
      </c>
      <c r="H170" s="76">
        <v>204596.28</v>
      </c>
      <c r="I170" s="76">
        <v>-31779251.35</v>
      </c>
    </row>
    <row r="171" spans="2:9" ht="15">
      <c r="B171" s="74">
        <v>45216</v>
      </c>
      <c r="C171" s="75">
        <v>72726</v>
      </c>
      <c r="D171" s="75" t="s">
        <v>12</v>
      </c>
      <c r="E171" s="75" t="s">
        <v>540</v>
      </c>
      <c r="G171" s="76">
        <v>0</v>
      </c>
      <c r="H171" s="76">
        <v>135075.6</v>
      </c>
      <c r="I171" s="76">
        <v>-31914326.95</v>
      </c>
    </row>
    <row r="172" spans="2:9" ht="15">
      <c r="B172" s="74">
        <v>45216</v>
      </c>
      <c r="C172" s="75">
        <v>72727</v>
      </c>
      <c r="D172" s="75" t="s">
        <v>12</v>
      </c>
      <c r="E172" s="75" t="s">
        <v>541</v>
      </c>
      <c r="G172" s="76">
        <v>0</v>
      </c>
      <c r="H172" s="76">
        <v>111585.6</v>
      </c>
      <c r="I172" s="76">
        <v>-32025912.55</v>
      </c>
    </row>
    <row r="173" spans="2:9" ht="15">
      <c r="B173" s="74">
        <v>45216</v>
      </c>
      <c r="C173" s="75">
        <v>72728</v>
      </c>
      <c r="D173" s="75" t="s">
        <v>12</v>
      </c>
      <c r="E173" s="75" t="s">
        <v>542</v>
      </c>
      <c r="G173" s="76">
        <v>0</v>
      </c>
      <c r="H173" s="76">
        <v>127125</v>
      </c>
      <c r="I173" s="76">
        <v>-32158662.55</v>
      </c>
    </row>
    <row r="174" spans="2:9" ht="15">
      <c r="B174" s="74">
        <v>45216</v>
      </c>
      <c r="C174" s="75">
        <v>72728</v>
      </c>
      <c r="D174" s="75" t="s">
        <v>12</v>
      </c>
      <c r="E174" s="75" t="s">
        <v>542</v>
      </c>
      <c r="G174" s="76">
        <v>0</v>
      </c>
      <c r="H174" s="76">
        <v>5625</v>
      </c>
      <c r="I174" s="76">
        <v>-32158662.55</v>
      </c>
    </row>
    <row r="175" spans="2:9" ht="15">
      <c r="B175" s="74">
        <v>45216</v>
      </c>
      <c r="C175" s="75">
        <v>72730</v>
      </c>
      <c r="D175" s="75" t="s">
        <v>12</v>
      </c>
      <c r="E175" s="75" t="s">
        <v>543</v>
      </c>
      <c r="G175" s="76">
        <v>0</v>
      </c>
      <c r="H175" s="76">
        <v>16102.5</v>
      </c>
      <c r="I175" s="76">
        <v>-32174765.05</v>
      </c>
    </row>
    <row r="176" spans="2:9" ht="15">
      <c r="B176" s="74">
        <v>45216</v>
      </c>
      <c r="C176" s="75">
        <v>72731</v>
      </c>
      <c r="D176" s="75" t="s">
        <v>12</v>
      </c>
      <c r="E176" s="75" t="s">
        <v>544</v>
      </c>
      <c r="G176" s="76">
        <v>0</v>
      </c>
      <c r="H176" s="76">
        <v>158200</v>
      </c>
      <c r="I176" s="76">
        <v>-32339965.05</v>
      </c>
    </row>
    <row r="177" spans="2:9" ht="15">
      <c r="B177" s="74">
        <v>45216</v>
      </c>
      <c r="C177" s="75">
        <v>72731</v>
      </c>
      <c r="D177" s="75" t="s">
        <v>12</v>
      </c>
      <c r="E177" s="75" t="s">
        <v>544</v>
      </c>
      <c r="G177" s="76">
        <v>0</v>
      </c>
      <c r="H177" s="76">
        <v>7000</v>
      </c>
      <c r="I177" s="76">
        <v>-32339965.05</v>
      </c>
    </row>
    <row r="178" spans="2:9" ht="15">
      <c r="B178" s="74">
        <v>45216</v>
      </c>
      <c r="C178" s="75">
        <v>72732</v>
      </c>
      <c r="D178" s="75" t="s">
        <v>12</v>
      </c>
      <c r="E178" s="75" t="s">
        <v>545</v>
      </c>
      <c r="G178" s="76">
        <v>0</v>
      </c>
      <c r="H178" s="76">
        <v>55000</v>
      </c>
      <c r="I178" s="76">
        <v>-32394965.05</v>
      </c>
    </row>
    <row r="179" spans="2:9" ht="15">
      <c r="B179" s="74">
        <v>45216</v>
      </c>
      <c r="C179" s="75">
        <v>72733</v>
      </c>
      <c r="D179" s="75" t="s">
        <v>12</v>
      </c>
      <c r="E179" s="75" t="s">
        <v>546</v>
      </c>
      <c r="G179" s="76">
        <v>0</v>
      </c>
      <c r="H179" s="76">
        <v>74550</v>
      </c>
      <c r="I179" s="76">
        <v>-32469515.05</v>
      </c>
    </row>
    <row r="180" spans="2:9" ht="15">
      <c r="B180" s="74">
        <v>45216</v>
      </c>
      <c r="C180" s="75">
        <v>72735</v>
      </c>
      <c r="D180" s="75" t="s">
        <v>12</v>
      </c>
      <c r="E180" s="75" t="s">
        <v>547</v>
      </c>
      <c r="G180" s="76">
        <v>0</v>
      </c>
      <c r="H180" s="76">
        <v>47900</v>
      </c>
      <c r="I180" s="76">
        <v>-32517415.05</v>
      </c>
    </row>
    <row r="181" spans="2:9" ht="15">
      <c r="B181" s="74">
        <v>45216</v>
      </c>
      <c r="C181" s="75">
        <v>72736</v>
      </c>
      <c r="D181" s="75" t="s">
        <v>12</v>
      </c>
      <c r="E181" s="75" t="s">
        <v>548</v>
      </c>
      <c r="G181" s="76">
        <v>0</v>
      </c>
      <c r="H181" s="76">
        <v>164546.64</v>
      </c>
      <c r="I181" s="76">
        <v>-32681961.69</v>
      </c>
    </row>
    <row r="182" spans="2:9" ht="15">
      <c r="B182" s="74">
        <v>45216</v>
      </c>
      <c r="C182" s="75">
        <v>72737</v>
      </c>
      <c r="D182" s="75" t="s">
        <v>12</v>
      </c>
      <c r="E182" s="75" t="s">
        <v>549</v>
      </c>
      <c r="G182" s="76">
        <v>0</v>
      </c>
      <c r="H182" s="76">
        <v>113043.1</v>
      </c>
      <c r="I182" s="76">
        <v>-32795004.79</v>
      </c>
    </row>
    <row r="183" spans="2:9" ht="15">
      <c r="B183" s="74">
        <v>45216</v>
      </c>
      <c r="C183" s="75">
        <v>72739</v>
      </c>
      <c r="D183" s="75" t="s">
        <v>12</v>
      </c>
      <c r="E183" s="75" t="s">
        <v>550</v>
      </c>
      <c r="G183" s="76">
        <v>0</v>
      </c>
      <c r="H183" s="76">
        <v>11741.9</v>
      </c>
      <c r="I183" s="76">
        <v>-32806746.69</v>
      </c>
    </row>
    <row r="184" spans="2:9" ht="15">
      <c r="B184" s="74">
        <v>45216</v>
      </c>
      <c r="C184" s="75">
        <v>72740</v>
      </c>
      <c r="D184" s="75" t="s">
        <v>12</v>
      </c>
      <c r="E184" s="75" t="s">
        <v>551</v>
      </c>
      <c r="G184" s="76">
        <v>0</v>
      </c>
      <c r="H184" s="76">
        <v>9012411.87</v>
      </c>
      <c r="I184" s="76">
        <v>-42690246.69</v>
      </c>
    </row>
    <row r="185" spans="2:9" ht="15">
      <c r="B185" s="74">
        <v>45216</v>
      </c>
      <c r="C185" s="75">
        <v>72740</v>
      </c>
      <c r="D185" s="75" t="s">
        <v>12</v>
      </c>
      <c r="E185" s="75" t="s">
        <v>551</v>
      </c>
      <c r="G185" s="76">
        <v>0</v>
      </c>
      <c r="H185" s="76">
        <v>871088.13</v>
      </c>
      <c r="I185" s="76">
        <v>-42690246.69</v>
      </c>
    </row>
    <row r="186" spans="2:9" ht="15">
      <c r="B186" s="74">
        <v>45216</v>
      </c>
      <c r="C186" s="75">
        <v>72744</v>
      </c>
      <c r="D186" s="75" t="s">
        <v>12</v>
      </c>
      <c r="E186" s="75" t="s">
        <v>552</v>
      </c>
      <c r="G186" s="76">
        <v>0</v>
      </c>
      <c r="H186" s="76">
        <v>54985.32</v>
      </c>
      <c r="I186" s="76">
        <v>-42745232.01</v>
      </c>
    </row>
    <row r="187" spans="2:9" ht="15">
      <c r="B187" s="74">
        <v>45216</v>
      </c>
      <c r="C187" s="75">
        <v>72746</v>
      </c>
      <c r="D187" s="75" t="s">
        <v>12</v>
      </c>
      <c r="E187" s="75" t="s">
        <v>553</v>
      </c>
      <c r="G187" s="76">
        <v>0</v>
      </c>
      <c r="H187" s="76">
        <v>574576.27</v>
      </c>
      <c r="I187" s="76">
        <v>-43345232.01</v>
      </c>
    </row>
    <row r="188" spans="2:9" ht="15">
      <c r="B188" s="74">
        <v>45216</v>
      </c>
      <c r="C188" s="75">
        <v>72746</v>
      </c>
      <c r="D188" s="75" t="s">
        <v>12</v>
      </c>
      <c r="E188" s="75" t="s">
        <v>553</v>
      </c>
      <c r="G188" s="76">
        <v>0</v>
      </c>
      <c r="H188" s="76">
        <v>25423.73</v>
      </c>
      <c r="I188" s="76">
        <v>-43345232.01</v>
      </c>
    </row>
    <row r="189" spans="2:9" ht="15">
      <c r="B189" s="74">
        <v>45216</v>
      </c>
      <c r="C189" s="75">
        <v>72753</v>
      </c>
      <c r="D189" s="75" t="s">
        <v>12</v>
      </c>
      <c r="E189" s="75" t="s">
        <v>554</v>
      </c>
      <c r="G189" s="76">
        <v>0</v>
      </c>
      <c r="H189" s="76">
        <v>838768.52</v>
      </c>
      <c r="I189" s="76">
        <v>-66374085.75</v>
      </c>
    </row>
    <row r="190" spans="2:9" ht="15">
      <c r="B190" s="74">
        <v>45216</v>
      </c>
      <c r="C190" s="75">
        <v>72753</v>
      </c>
      <c r="D190" s="75" t="s">
        <v>12</v>
      </c>
      <c r="E190" s="75" t="s">
        <v>554</v>
      </c>
      <c r="G190" s="76">
        <v>0</v>
      </c>
      <c r="H190" s="76">
        <v>22190085.22</v>
      </c>
      <c r="I190" s="76">
        <v>-66374085.75</v>
      </c>
    </row>
    <row r="191" spans="2:9" ht="15">
      <c r="B191" s="74">
        <v>45216</v>
      </c>
      <c r="C191" s="75">
        <v>72754</v>
      </c>
      <c r="D191" s="75" t="s">
        <v>12</v>
      </c>
      <c r="E191" s="75" t="s">
        <v>555</v>
      </c>
      <c r="G191" s="76">
        <v>0</v>
      </c>
      <c r="H191" s="76">
        <v>68731.65</v>
      </c>
      <c r="I191" s="76">
        <v>-66442817.4</v>
      </c>
    </row>
    <row r="192" spans="2:9" ht="15">
      <c r="B192" s="74">
        <v>45216</v>
      </c>
      <c r="C192" s="75">
        <v>72756</v>
      </c>
      <c r="D192" s="75" t="s">
        <v>12</v>
      </c>
      <c r="E192" s="75" t="s">
        <v>556</v>
      </c>
      <c r="G192" s="76">
        <v>0</v>
      </c>
      <c r="H192" s="76">
        <v>82637.5</v>
      </c>
      <c r="I192" s="76">
        <v>-66525454.9</v>
      </c>
    </row>
    <row r="193" spans="2:9" ht="15">
      <c r="B193" s="74">
        <v>45216</v>
      </c>
      <c r="C193" s="75">
        <v>72762</v>
      </c>
      <c r="D193" s="75" t="s">
        <v>12</v>
      </c>
      <c r="E193" s="75" t="s">
        <v>557</v>
      </c>
      <c r="G193" s="76">
        <v>0</v>
      </c>
      <c r="H193" s="76">
        <v>81750</v>
      </c>
      <c r="I193" s="76">
        <v>-66607204.9</v>
      </c>
    </row>
    <row r="194" spans="2:9" ht="15">
      <c r="B194" s="74">
        <v>45216</v>
      </c>
      <c r="C194" s="75">
        <v>72767</v>
      </c>
      <c r="D194" s="75" t="s">
        <v>12</v>
      </c>
      <c r="E194" s="75" t="s">
        <v>558</v>
      </c>
      <c r="G194" s="76">
        <v>0</v>
      </c>
      <c r="H194" s="76">
        <v>54957.5</v>
      </c>
      <c r="I194" s="76">
        <v>-66662162.4</v>
      </c>
    </row>
    <row r="195" spans="2:9" ht="15">
      <c r="B195" s="74">
        <v>45216</v>
      </c>
      <c r="C195" s="75">
        <v>72816</v>
      </c>
      <c r="D195" s="75" t="s">
        <v>12</v>
      </c>
      <c r="E195" s="75" t="s">
        <v>559</v>
      </c>
      <c r="G195" s="76">
        <v>0</v>
      </c>
      <c r="H195" s="76">
        <v>117350</v>
      </c>
      <c r="I195" s="76">
        <v>-66779512.4</v>
      </c>
    </row>
    <row r="196" spans="2:9" ht="15">
      <c r="B196" s="74">
        <v>45216</v>
      </c>
      <c r="C196" s="75">
        <v>72818</v>
      </c>
      <c r="D196" s="75" t="s">
        <v>12</v>
      </c>
      <c r="E196" s="75" t="s">
        <v>560</v>
      </c>
      <c r="G196" s="76">
        <v>0</v>
      </c>
      <c r="H196" s="76">
        <v>83700</v>
      </c>
      <c r="I196" s="76">
        <v>-66863212.4</v>
      </c>
    </row>
    <row r="197" spans="2:9" ht="15">
      <c r="B197" s="74">
        <v>45216</v>
      </c>
      <c r="C197" s="75">
        <v>72822</v>
      </c>
      <c r="D197" s="75" t="s">
        <v>12</v>
      </c>
      <c r="E197" s="75" t="s">
        <v>561</v>
      </c>
      <c r="G197" s="76">
        <v>0</v>
      </c>
      <c r="H197" s="76">
        <v>67800</v>
      </c>
      <c r="I197" s="76">
        <v>-66934012.4</v>
      </c>
    </row>
    <row r="198" spans="2:9" ht="15">
      <c r="B198" s="74">
        <v>45216</v>
      </c>
      <c r="C198" s="75">
        <v>72822</v>
      </c>
      <c r="D198" s="75" t="s">
        <v>12</v>
      </c>
      <c r="E198" s="75" t="s">
        <v>561</v>
      </c>
      <c r="G198" s="76">
        <v>0</v>
      </c>
      <c r="H198" s="76">
        <v>3000</v>
      </c>
      <c r="I198" s="76">
        <v>-66934012.4</v>
      </c>
    </row>
    <row r="199" spans="2:9" ht="15">
      <c r="B199" s="74">
        <v>45216</v>
      </c>
      <c r="C199" s="75">
        <v>72823</v>
      </c>
      <c r="D199" s="75" t="s">
        <v>12</v>
      </c>
      <c r="E199" s="75" t="s">
        <v>562</v>
      </c>
      <c r="G199" s="76">
        <v>0</v>
      </c>
      <c r="H199" s="76">
        <v>76000</v>
      </c>
      <c r="I199" s="76">
        <v>-67010012.4</v>
      </c>
    </row>
    <row r="200" spans="2:9" ht="15">
      <c r="B200" s="74">
        <v>45216</v>
      </c>
      <c r="C200" s="75">
        <v>72826</v>
      </c>
      <c r="D200" s="75" t="s">
        <v>12</v>
      </c>
      <c r="E200" s="75" t="s">
        <v>563</v>
      </c>
      <c r="G200" s="76">
        <v>0</v>
      </c>
      <c r="H200" s="76">
        <v>113000</v>
      </c>
      <c r="I200" s="76">
        <v>-67128012.4</v>
      </c>
    </row>
    <row r="201" spans="2:9" ht="15">
      <c r="B201" s="74">
        <v>45216</v>
      </c>
      <c r="C201" s="75">
        <v>72826</v>
      </c>
      <c r="D201" s="75" t="s">
        <v>12</v>
      </c>
      <c r="E201" s="75" t="s">
        <v>563</v>
      </c>
      <c r="G201" s="76">
        <v>0</v>
      </c>
      <c r="H201" s="76">
        <v>5000</v>
      </c>
      <c r="I201" s="76">
        <v>-67128012.4</v>
      </c>
    </row>
    <row r="202" spans="2:9" ht="15">
      <c r="B202" s="74">
        <v>45216</v>
      </c>
      <c r="C202" s="75">
        <v>72827</v>
      </c>
      <c r="D202" s="75" t="s">
        <v>12</v>
      </c>
      <c r="E202" s="75" t="s">
        <v>564</v>
      </c>
      <c r="G202" s="76">
        <v>0</v>
      </c>
      <c r="H202" s="76">
        <v>79100</v>
      </c>
      <c r="I202" s="76">
        <v>-67210612.4</v>
      </c>
    </row>
    <row r="203" spans="2:9" ht="15">
      <c r="B203" s="74">
        <v>45216</v>
      </c>
      <c r="C203" s="75">
        <v>72827</v>
      </c>
      <c r="D203" s="75" t="s">
        <v>12</v>
      </c>
      <c r="E203" s="75" t="s">
        <v>564</v>
      </c>
      <c r="G203" s="76">
        <v>0</v>
      </c>
      <c r="H203" s="76">
        <v>3500</v>
      </c>
      <c r="I203" s="76">
        <v>-67210612.4</v>
      </c>
    </row>
    <row r="204" spans="2:9" ht="15">
      <c r="B204" s="74">
        <v>45216</v>
      </c>
      <c r="C204" s="75">
        <v>72828</v>
      </c>
      <c r="D204" s="75" t="s">
        <v>12</v>
      </c>
      <c r="E204" s="75" t="s">
        <v>565</v>
      </c>
      <c r="G204" s="76">
        <v>0</v>
      </c>
      <c r="H204" s="76">
        <v>50150</v>
      </c>
      <c r="I204" s="76">
        <v>-67260762.4</v>
      </c>
    </row>
    <row r="205" spans="2:9" ht="15">
      <c r="B205" s="74">
        <v>45216</v>
      </c>
      <c r="C205" s="75">
        <v>72829</v>
      </c>
      <c r="D205" s="75" t="s">
        <v>12</v>
      </c>
      <c r="E205" s="75" t="s">
        <v>566</v>
      </c>
      <c r="G205" s="76">
        <v>0</v>
      </c>
      <c r="H205" s="76">
        <v>79100</v>
      </c>
      <c r="I205" s="76">
        <v>-67343362.4</v>
      </c>
    </row>
    <row r="206" spans="2:9" ht="15">
      <c r="B206" s="74">
        <v>45216</v>
      </c>
      <c r="C206" s="75">
        <v>72829</v>
      </c>
      <c r="D206" s="75" t="s">
        <v>12</v>
      </c>
      <c r="E206" s="75" t="s">
        <v>566</v>
      </c>
      <c r="G206" s="76">
        <v>0</v>
      </c>
      <c r="H206" s="76">
        <v>3500</v>
      </c>
      <c r="I206" s="76">
        <v>-67343362.4</v>
      </c>
    </row>
    <row r="207" spans="2:9" ht="15">
      <c r="B207" s="74">
        <v>45216</v>
      </c>
      <c r="C207" s="75">
        <v>72830</v>
      </c>
      <c r="D207" s="75" t="s">
        <v>12</v>
      </c>
      <c r="E207" s="75" t="s">
        <v>567</v>
      </c>
      <c r="G207" s="76">
        <v>0</v>
      </c>
      <c r="H207" s="76">
        <v>79100</v>
      </c>
      <c r="I207" s="76">
        <v>-67425962.4</v>
      </c>
    </row>
    <row r="208" spans="2:9" ht="15">
      <c r="B208" s="74">
        <v>45216</v>
      </c>
      <c r="C208" s="75">
        <v>72830</v>
      </c>
      <c r="D208" s="75" t="s">
        <v>12</v>
      </c>
      <c r="E208" s="75" t="s">
        <v>567</v>
      </c>
      <c r="G208" s="76">
        <v>0</v>
      </c>
      <c r="H208" s="76">
        <v>3500</v>
      </c>
      <c r="I208" s="76">
        <v>-67425962.4</v>
      </c>
    </row>
    <row r="209" spans="2:9" ht="15">
      <c r="B209" s="74">
        <v>45216</v>
      </c>
      <c r="C209" s="75">
        <v>72831</v>
      </c>
      <c r="D209" s="75" t="s">
        <v>12</v>
      </c>
      <c r="E209" s="75" t="s">
        <v>568</v>
      </c>
      <c r="G209" s="76">
        <v>0</v>
      </c>
      <c r="H209" s="76">
        <v>39735</v>
      </c>
      <c r="I209" s="76">
        <v>-67465697.4</v>
      </c>
    </row>
    <row r="210" spans="2:9" ht="15">
      <c r="B210" s="74">
        <v>45216</v>
      </c>
      <c r="C210" s="75">
        <v>72919</v>
      </c>
      <c r="D210" s="75" t="s">
        <v>12</v>
      </c>
      <c r="E210" s="75" t="s">
        <v>569</v>
      </c>
      <c r="G210" s="76">
        <v>0</v>
      </c>
      <c r="H210" s="76">
        <v>45000</v>
      </c>
      <c r="I210" s="76">
        <v>-67524697.4</v>
      </c>
    </row>
    <row r="211" spans="2:9" ht="15">
      <c r="B211" s="74">
        <v>45216</v>
      </c>
      <c r="C211" s="75">
        <v>72919</v>
      </c>
      <c r="D211" s="75" t="s">
        <v>12</v>
      </c>
      <c r="E211" s="75" t="s">
        <v>569</v>
      </c>
      <c r="G211" s="76">
        <v>0</v>
      </c>
      <c r="H211" s="76">
        <v>14000</v>
      </c>
      <c r="I211" s="76">
        <v>-67524697.4</v>
      </c>
    </row>
    <row r="212" spans="2:9" ht="15">
      <c r="B212" s="74">
        <v>45216</v>
      </c>
      <c r="C212" s="75">
        <v>72924</v>
      </c>
      <c r="D212" s="75" t="s">
        <v>12</v>
      </c>
      <c r="E212" s="75" t="s">
        <v>570</v>
      </c>
      <c r="G212" s="76">
        <v>0</v>
      </c>
      <c r="H212" s="76">
        <v>59600</v>
      </c>
      <c r="I212" s="76">
        <v>-67584297.4</v>
      </c>
    </row>
    <row r="213" spans="2:9" ht="15">
      <c r="B213" s="74">
        <v>45216</v>
      </c>
      <c r="C213" s="75">
        <v>72929</v>
      </c>
      <c r="D213" s="75" t="s">
        <v>12</v>
      </c>
      <c r="E213" s="75" t="s">
        <v>571</v>
      </c>
      <c r="G213" s="76">
        <v>0</v>
      </c>
      <c r="H213" s="76">
        <v>828875</v>
      </c>
      <c r="I213" s="76">
        <v>-68456797.4</v>
      </c>
    </row>
    <row r="214" spans="2:9" ht="15">
      <c r="B214" s="74">
        <v>45216</v>
      </c>
      <c r="C214" s="75">
        <v>72929</v>
      </c>
      <c r="D214" s="75" t="s">
        <v>12</v>
      </c>
      <c r="E214" s="75" t="s">
        <v>571</v>
      </c>
      <c r="G214" s="76">
        <v>0</v>
      </c>
      <c r="H214" s="76">
        <v>43625</v>
      </c>
      <c r="I214" s="76">
        <v>-68456797.4</v>
      </c>
    </row>
    <row r="215" spans="2:9" ht="15">
      <c r="B215" s="74">
        <v>45216</v>
      </c>
      <c r="C215" s="75">
        <v>72934</v>
      </c>
      <c r="D215" s="75" t="s">
        <v>12</v>
      </c>
      <c r="E215" s="75" t="s">
        <v>572</v>
      </c>
      <c r="G215" s="76">
        <v>0</v>
      </c>
      <c r="H215" s="76">
        <v>58047.5</v>
      </c>
      <c r="I215" s="76">
        <v>-68514844.9</v>
      </c>
    </row>
    <row r="216" spans="2:9" ht="15">
      <c r="B216" s="74">
        <v>45216</v>
      </c>
      <c r="C216" s="75">
        <v>72939</v>
      </c>
      <c r="D216" s="75" t="s">
        <v>12</v>
      </c>
      <c r="E216" s="75" t="s">
        <v>573</v>
      </c>
      <c r="G216" s="76">
        <v>0</v>
      </c>
      <c r="H216" s="76">
        <v>56500</v>
      </c>
      <c r="I216" s="76">
        <v>-68573844.9</v>
      </c>
    </row>
    <row r="217" spans="2:9" ht="15">
      <c r="B217" s="74">
        <v>45216</v>
      </c>
      <c r="C217" s="75">
        <v>72939</v>
      </c>
      <c r="D217" s="75" t="s">
        <v>12</v>
      </c>
      <c r="E217" s="75" t="s">
        <v>573</v>
      </c>
      <c r="G217" s="76">
        <v>0</v>
      </c>
      <c r="H217" s="76">
        <v>2500</v>
      </c>
      <c r="I217" s="76">
        <v>-68573844.9</v>
      </c>
    </row>
    <row r="218" spans="2:9" ht="15">
      <c r="B218" s="74">
        <v>45216</v>
      </c>
      <c r="C218" s="75">
        <v>72944</v>
      </c>
      <c r="D218" s="75" t="s">
        <v>12</v>
      </c>
      <c r="E218" s="75" t="s">
        <v>574</v>
      </c>
      <c r="G218" s="76">
        <v>0</v>
      </c>
      <c r="H218" s="76">
        <v>65850</v>
      </c>
      <c r="I218" s="76">
        <v>-68639694.9</v>
      </c>
    </row>
    <row r="219" spans="2:9" ht="15">
      <c r="B219" s="74">
        <v>45216</v>
      </c>
      <c r="C219" s="75">
        <v>72948</v>
      </c>
      <c r="D219" s="75" t="s">
        <v>12</v>
      </c>
      <c r="E219" s="75" t="s">
        <v>575</v>
      </c>
      <c r="G219" s="76">
        <v>0</v>
      </c>
      <c r="H219" s="76">
        <v>50850</v>
      </c>
      <c r="I219" s="76">
        <v>-68692794.9</v>
      </c>
    </row>
    <row r="220" spans="2:9" ht="15">
      <c r="B220" s="74">
        <v>45216</v>
      </c>
      <c r="C220" s="75">
        <v>72948</v>
      </c>
      <c r="D220" s="75" t="s">
        <v>12</v>
      </c>
      <c r="E220" s="75" t="s">
        <v>575</v>
      </c>
      <c r="G220" s="76">
        <v>0</v>
      </c>
      <c r="H220" s="76">
        <v>2250</v>
      </c>
      <c r="I220" s="76">
        <v>-68692794.9</v>
      </c>
    </row>
    <row r="221" spans="2:9" ht="15">
      <c r="B221" s="74">
        <v>45216</v>
      </c>
      <c r="C221" s="75">
        <v>72952</v>
      </c>
      <c r="D221" s="75" t="s">
        <v>12</v>
      </c>
      <c r="E221" s="75" t="s">
        <v>576</v>
      </c>
      <c r="G221" s="76">
        <v>0</v>
      </c>
      <c r="H221" s="76">
        <v>65113</v>
      </c>
      <c r="I221" s="76">
        <v>-68761334.9</v>
      </c>
    </row>
    <row r="222" spans="2:9" ht="15">
      <c r="B222" s="74">
        <v>45216</v>
      </c>
      <c r="C222" s="75">
        <v>72952</v>
      </c>
      <c r="D222" s="75" t="s">
        <v>12</v>
      </c>
      <c r="E222" s="75" t="s">
        <v>576</v>
      </c>
      <c r="G222" s="76">
        <v>0</v>
      </c>
      <c r="H222" s="76">
        <v>3427</v>
      </c>
      <c r="I222" s="76">
        <v>-68761334.9</v>
      </c>
    </row>
    <row r="223" spans="2:9" ht="15">
      <c r="B223" s="74">
        <v>45216</v>
      </c>
      <c r="C223" s="75">
        <v>72960</v>
      </c>
      <c r="D223" s="75" t="s">
        <v>12</v>
      </c>
      <c r="E223" s="75" t="s">
        <v>577</v>
      </c>
      <c r="G223" s="76">
        <v>0</v>
      </c>
      <c r="H223" s="76">
        <v>68430</v>
      </c>
      <c r="I223" s="76">
        <v>-68829764.9</v>
      </c>
    </row>
    <row r="224" spans="2:9" ht="15">
      <c r="B224" s="74">
        <v>45216</v>
      </c>
      <c r="C224" s="75">
        <v>72965</v>
      </c>
      <c r="D224" s="75" t="s">
        <v>12</v>
      </c>
      <c r="E224" s="75" t="s">
        <v>578</v>
      </c>
      <c r="G224" s="76">
        <v>0</v>
      </c>
      <c r="H224" s="76">
        <v>84750</v>
      </c>
      <c r="I224" s="76">
        <v>-68918264.9</v>
      </c>
    </row>
    <row r="225" spans="2:9" ht="15">
      <c r="B225" s="74">
        <v>45216</v>
      </c>
      <c r="C225" s="75">
        <v>72965</v>
      </c>
      <c r="D225" s="75" t="s">
        <v>12</v>
      </c>
      <c r="E225" s="75" t="s">
        <v>578</v>
      </c>
      <c r="G225" s="76">
        <v>0</v>
      </c>
      <c r="H225" s="76">
        <v>3750</v>
      </c>
      <c r="I225" s="76">
        <v>-68918264.9</v>
      </c>
    </row>
    <row r="226" spans="2:9" ht="15">
      <c r="B226" s="74">
        <v>45216</v>
      </c>
      <c r="C226" s="75">
        <v>73079</v>
      </c>
      <c r="D226" s="75" t="s">
        <v>12</v>
      </c>
      <c r="E226" s="75" t="s">
        <v>579</v>
      </c>
      <c r="G226" s="76">
        <v>0</v>
      </c>
      <c r="H226" s="76">
        <v>2888657.19</v>
      </c>
      <c r="I226" s="76">
        <v>-102594412.6</v>
      </c>
    </row>
    <row r="227" spans="2:9" ht="15">
      <c r="B227" s="74">
        <v>45216</v>
      </c>
      <c r="C227" s="75">
        <v>73079</v>
      </c>
      <c r="D227" s="75" t="s">
        <v>12</v>
      </c>
      <c r="E227" s="75" t="s">
        <v>579</v>
      </c>
      <c r="G227" s="76">
        <v>0</v>
      </c>
      <c r="H227" s="76">
        <v>30787490.51</v>
      </c>
      <c r="I227" s="76">
        <v>-102594412.6</v>
      </c>
    </row>
    <row r="228" spans="2:9" ht="15">
      <c r="B228" s="74">
        <v>45216</v>
      </c>
      <c r="C228" s="75">
        <v>73081</v>
      </c>
      <c r="D228" s="75" t="s">
        <v>12</v>
      </c>
      <c r="E228" s="75" t="s">
        <v>580</v>
      </c>
      <c r="G228" s="76">
        <v>0</v>
      </c>
      <c r="H228" s="76">
        <v>4272888.16</v>
      </c>
      <c r="I228" s="76">
        <v>-107327545.93</v>
      </c>
    </row>
    <row r="229" spans="2:9" ht="15">
      <c r="B229" s="74">
        <v>45216</v>
      </c>
      <c r="C229" s="75">
        <v>73081</v>
      </c>
      <c r="D229" s="75" t="s">
        <v>12</v>
      </c>
      <c r="E229" s="75" t="s">
        <v>580</v>
      </c>
      <c r="G229" s="76">
        <v>0</v>
      </c>
      <c r="H229" s="76">
        <v>460245.17</v>
      </c>
      <c r="I229" s="76">
        <v>-107327545.93</v>
      </c>
    </row>
    <row r="230" spans="2:9" ht="15">
      <c r="B230" s="74">
        <v>45216</v>
      </c>
      <c r="C230" s="75">
        <v>73082</v>
      </c>
      <c r="D230" s="75" t="s">
        <v>12</v>
      </c>
      <c r="E230" s="75" t="s">
        <v>581</v>
      </c>
      <c r="G230" s="76">
        <v>0</v>
      </c>
      <c r="H230" s="76">
        <v>159600</v>
      </c>
      <c r="I230" s="76">
        <v>-107495545.93</v>
      </c>
    </row>
    <row r="231" spans="2:9" ht="15">
      <c r="B231" s="74">
        <v>45216</v>
      </c>
      <c r="C231" s="75">
        <v>73082</v>
      </c>
      <c r="D231" s="75" t="s">
        <v>12</v>
      </c>
      <c r="E231" s="75" t="s">
        <v>581</v>
      </c>
      <c r="G231" s="76">
        <v>0</v>
      </c>
      <c r="H231" s="76">
        <v>8400</v>
      </c>
      <c r="I231" s="76">
        <v>-107495545.93</v>
      </c>
    </row>
    <row r="232" spans="2:9" ht="15">
      <c r="B232" s="74">
        <v>45216</v>
      </c>
      <c r="C232" s="75">
        <v>73083</v>
      </c>
      <c r="D232" s="75" t="s">
        <v>12</v>
      </c>
      <c r="E232" s="75" t="s">
        <v>582</v>
      </c>
      <c r="G232" s="76">
        <v>0</v>
      </c>
      <c r="H232" s="76">
        <v>898734.2</v>
      </c>
      <c r="I232" s="76">
        <v>-108434047.13</v>
      </c>
    </row>
    <row r="233" spans="2:9" ht="15">
      <c r="B233" s="74">
        <v>45216</v>
      </c>
      <c r="C233" s="75">
        <v>73083</v>
      </c>
      <c r="D233" s="75" t="s">
        <v>12</v>
      </c>
      <c r="E233" s="75" t="s">
        <v>582</v>
      </c>
      <c r="G233" s="76">
        <v>0</v>
      </c>
      <c r="H233" s="76">
        <v>39767</v>
      </c>
      <c r="I233" s="76">
        <v>-108434047.13</v>
      </c>
    </row>
    <row r="234" spans="2:9" ht="38.25">
      <c r="B234" s="74">
        <v>45216</v>
      </c>
      <c r="C234" s="75">
        <v>73285</v>
      </c>
      <c r="D234" s="75" t="s">
        <v>243</v>
      </c>
      <c r="E234" s="75" t="s">
        <v>583</v>
      </c>
      <c r="G234" s="76">
        <v>340228.87</v>
      </c>
      <c r="H234" s="76">
        <v>0</v>
      </c>
      <c r="I234" s="76">
        <v>-108093818.26</v>
      </c>
    </row>
    <row r="235" spans="2:9" ht="38.25">
      <c r="B235" s="74">
        <v>45216</v>
      </c>
      <c r="C235" s="75">
        <v>73286</v>
      </c>
      <c r="D235" s="75" t="s">
        <v>243</v>
      </c>
      <c r="E235" s="75" t="s">
        <v>584</v>
      </c>
      <c r="G235" s="76">
        <v>1976693.23</v>
      </c>
      <c r="H235" s="76">
        <v>0</v>
      </c>
      <c r="I235" s="76">
        <v>-106117125.03</v>
      </c>
    </row>
    <row r="236" spans="2:9" ht="15">
      <c r="B236" s="74">
        <v>45216</v>
      </c>
      <c r="C236" s="75">
        <v>73374</v>
      </c>
      <c r="D236" s="75" t="s">
        <v>12</v>
      </c>
      <c r="E236" s="75" t="s">
        <v>585</v>
      </c>
      <c r="G236" s="76">
        <v>0</v>
      </c>
      <c r="H236" s="76">
        <v>7400.87</v>
      </c>
      <c r="I236" s="76">
        <v>-106209299.92</v>
      </c>
    </row>
    <row r="237" spans="2:9" ht="15">
      <c r="B237" s="74">
        <v>45216</v>
      </c>
      <c r="C237" s="75">
        <v>73374</v>
      </c>
      <c r="D237" s="75" t="s">
        <v>12</v>
      </c>
      <c r="E237" s="75" t="s">
        <v>585</v>
      </c>
      <c r="G237" s="76">
        <v>0</v>
      </c>
      <c r="H237" s="76">
        <v>84774.02</v>
      </c>
      <c r="I237" s="76">
        <v>-106209299.92</v>
      </c>
    </row>
    <row r="238" spans="2:9" ht="15">
      <c r="B238" s="74">
        <v>45216</v>
      </c>
      <c r="C238" s="75">
        <v>73376</v>
      </c>
      <c r="D238" s="75" t="s">
        <v>12</v>
      </c>
      <c r="E238" s="75" t="s">
        <v>586</v>
      </c>
      <c r="G238" s="76">
        <v>0</v>
      </c>
      <c r="H238" s="76">
        <v>30981.4</v>
      </c>
      <c r="I238" s="76">
        <v>-106241911.92</v>
      </c>
    </row>
    <row r="239" spans="2:9" ht="15">
      <c r="B239" s="74">
        <v>45216</v>
      </c>
      <c r="C239" s="75">
        <v>73376</v>
      </c>
      <c r="D239" s="75" t="s">
        <v>12</v>
      </c>
      <c r="E239" s="75" t="s">
        <v>586</v>
      </c>
      <c r="G239" s="76">
        <v>0</v>
      </c>
      <c r="H239" s="76">
        <v>1630.6</v>
      </c>
      <c r="I239" s="76">
        <v>-106241911.92</v>
      </c>
    </row>
    <row r="240" spans="2:9" ht="15">
      <c r="B240" s="74">
        <v>45216</v>
      </c>
      <c r="C240" s="75">
        <v>73378</v>
      </c>
      <c r="D240" s="75" t="s">
        <v>12</v>
      </c>
      <c r="E240" s="75" t="s">
        <v>587</v>
      </c>
      <c r="G240" s="76">
        <v>0</v>
      </c>
      <c r="H240" s="76">
        <v>150000</v>
      </c>
      <c r="I240" s="76">
        <v>-106418911.92</v>
      </c>
    </row>
    <row r="241" spans="2:9" ht="15">
      <c r="B241" s="74">
        <v>45216</v>
      </c>
      <c r="C241" s="75">
        <v>73378</v>
      </c>
      <c r="D241" s="75" t="s">
        <v>12</v>
      </c>
      <c r="E241" s="75" t="s">
        <v>587</v>
      </c>
      <c r="G241" s="76">
        <v>0</v>
      </c>
      <c r="H241" s="76">
        <v>27000</v>
      </c>
      <c r="I241" s="76">
        <v>-106418911.92</v>
      </c>
    </row>
    <row r="242" spans="2:9" ht="15">
      <c r="B242" s="74">
        <v>45216</v>
      </c>
      <c r="C242" s="75">
        <v>73380</v>
      </c>
      <c r="D242" s="75" t="s">
        <v>12</v>
      </c>
      <c r="E242" s="75" t="s">
        <v>588</v>
      </c>
      <c r="G242" s="76">
        <v>0</v>
      </c>
      <c r="H242" s="76">
        <v>50190</v>
      </c>
      <c r="I242" s="76">
        <v>-106469101.92</v>
      </c>
    </row>
    <row r="243" spans="2:9" ht="38.25">
      <c r="B243" s="74">
        <v>45217</v>
      </c>
      <c r="C243" s="75">
        <v>72821</v>
      </c>
      <c r="D243" s="75" t="s">
        <v>243</v>
      </c>
      <c r="E243" s="75" t="s">
        <v>589</v>
      </c>
      <c r="G243" s="76">
        <v>56049868.2</v>
      </c>
      <c r="H243" s="76">
        <v>0</v>
      </c>
      <c r="I243" s="76">
        <v>-50419233.72</v>
      </c>
    </row>
    <row r="244" spans="2:9" ht="15">
      <c r="B244" s="74">
        <v>45217</v>
      </c>
      <c r="C244" s="75">
        <v>73084</v>
      </c>
      <c r="D244" s="75" t="s">
        <v>12</v>
      </c>
      <c r="E244" s="75" t="s">
        <v>590</v>
      </c>
      <c r="G244" s="76">
        <v>0</v>
      </c>
      <c r="H244" s="76">
        <v>136537.9</v>
      </c>
      <c r="I244" s="76">
        <v>-50561813.12</v>
      </c>
    </row>
    <row r="245" spans="2:9" ht="15">
      <c r="B245" s="74">
        <v>45217</v>
      </c>
      <c r="C245" s="75">
        <v>73084</v>
      </c>
      <c r="D245" s="75" t="s">
        <v>12</v>
      </c>
      <c r="E245" s="75" t="s">
        <v>590</v>
      </c>
      <c r="G245" s="76">
        <v>0</v>
      </c>
      <c r="H245" s="76">
        <v>6041.5</v>
      </c>
      <c r="I245" s="76">
        <v>-50561813.12</v>
      </c>
    </row>
    <row r="246" spans="2:9" ht="15">
      <c r="B246" s="74">
        <v>45217</v>
      </c>
      <c r="C246" s="75">
        <v>73085</v>
      </c>
      <c r="D246" s="75" t="s">
        <v>12</v>
      </c>
      <c r="E246" s="75" t="s">
        <v>591</v>
      </c>
      <c r="G246" s="76">
        <v>0</v>
      </c>
      <c r="H246" s="76">
        <v>453446.97</v>
      </c>
      <c r="I246" s="76">
        <v>-51015260.09</v>
      </c>
    </row>
    <row r="247" spans="2:9" ht="15">
      <c r="B247" s="74">
        <v>45217</v>
      </c>
      <c r="C247" s="75">
        <v>73086</v>
      </c>
      <c r="D247" s="75" t="s">
        <v>12</v>
      </c>
      <c r="E247" s="75" t="s">
        <v>592</v>
      </c>
      <c r="G247" s="76">
        <v>0</v>
      </c>
      <c r="H247" s="76">
        <v>43276.8</v>
      </c>
      <c r="I247" s="76">
        <v>-51058536.89</v>
      </c>
    </row>
    <row r="248" spans="2:9" ht="38.25">
      <c r="B248" s="74">
        <v>45217</v>
      </c>
      <c r="C248" s="75">
        <v>73287</v>
      </c>
      <c r="D248" s="75" t="s">
        <v>243</v>
      </c>
      <c r="E248" s="75" t="s">
        <v>593</v>
      </c>
      <c r="G248" s="76">
        <v>7334522.66</v>
      </c>
      <c r="H248" s="76">
        <v>0</v>
      </c>
      <c r="I248" s="76">
        <v>-43724014.23</v>
      </c>
    </row>
    <row r="249" spans="2:9" ht="38.25">
      <c r="B249" s="74">
        <v>45217</v>
      </c>
      <c r="C249" s="75">
        <v>73288</v>
      </c>
      <c r="D249" s="75" t="s">
        <v>243</v>
      </c>
      <c r="E249" s="75" t="s">
        <v>594</v>
      </c>
      <c r="G249" s="76">
        <v>18850721.49</v>
      </c>
      <c r="H249" s="76">
        <v>0</v>
      </c>
      <c r="I249" s="76">
        <v>-24873292.74</v>
      </c>
    </row>
    <row r="250" spans="2:9" ht="15">
      <c r="B250" s="74">
        <v>45218</v>
      </c>
      <c r="C250" s="75">
        <v>73087</v>
      </c>
      <c r="D250" s="75" t="s">
        <v>12</v>
      </c>
      <c r="E250" s="75" t="s">
        <v>595</v>
      </c>
      <c r="G250" s="76">
        <v>0</v>
      </c>
      <c r="H250" s="76">
        <v>475000</v>
      </c>
      <c r="I250" s="76">
        <v>-25373292.74</v>
      </c>
    </row>
    <row r="251" spans="2:9" ht="15">
      <c r="B251" s="74">
        <v>45218</v>
      </c>
      <c r="C251" s="75">
        <v>73087</v>
      </c>
      <c r="D251" s="75" t="s">
        <v>12</v>
      </c>
      <c r="E251" s="75" t="s">
        <v>595</v>
      </c>
      <c r="G251" s="76">
        <v>0</v>
      </c>
      <c r="H251" s="76">
        <v>25000</v>
      </c>
      <c r="I251" s="76">
        <v>-25373292.74</v>
      </c>
    </row>
    <row r="252" spans="2:9" ht="15">
      <c r="B252" s="74">
        <v>45218</v>
      </c>
      <c r="C252" s="75">
        <v>73088</v>
      </c>
      <c r="D252" s="75" t="s">
        <v>12</v>
      </c>
      <c r="E252" s="75" t="s">
        <v>596</v>
      </c>
      <c r="G252" s="76">
        <v>0</v>
      </c>
      <c r="H252" s="76">
        <v>64200</v>
      </c>
      <c r="I252" s="76">
        <v>-25437492.74</v>
      </c>
    </row>
    <row r="253" spans="2:9" ht="15">
      <c r="B253" s="74">
        <v>45218</v>
      </c>
      <c r="C253" s="75">
        <v>73089</v>
      </c>
      <c r="D253" s="75" t="s">
        <v>12</v>
      </c>
      <c r="E253" s="75" t="s">
        <v>597</v>
      </c>
      <c r="G253" s="76">
        <v>0</v>
      </c>
      <c r="H253" s="76">
        <v>593060.16</v>
      </c>
      <c r="I253" s="76">
        <v>-26056794.5</v>
      </c>
    </row>
    <row r="254" spans="2:9" ht="15">
      <c r="B254" s="74">
        <v>45218</v>
      </c>
      <c r="C254" s="75">
        <v>73089</v>
      </c>
      <c r="D254" s="75" t="s">
        <v>12</v>
      </c>
      <c r="E254" s="75" t="s">
        <v>597</v>
      </c>
      <c r="G254" s="76">
        <v>0</v>
      </c>
      <c r="H254" s="76">
        <v>26241.6</v>
      </c>
      <c r="I254" s="76">
        <v>-26056794.5</v>
      </c>
    </row>
    <row r="255" spans="2:9" ht="15">
      <c r="B255" s="74">
        <v>45218</v>
      </c>
      <c r="C255" s="75">
        <v>73090</v>
      </c>
      <c r="D255" s="75" t="s">
        <v>12</v>
      </c>
      <c r="E255" s="75" t="s">
        <v>598</v>
      </c>
      <c r="G255" s="76">
        <v>0</v>
      </c>
      <c r="H255" s="76">
        <v>1044403.09</v>
      </c>
      <c r="I255" s="76">
        <v>-27156166.17</v>
      </c>
    </row>
    <row r="256" spans="2:9" ht="15">
      <c r="B256" s="74">
        <v>45218</v>
      </c>
      <c r="C256" s="75">
        <v>73090</v>
      </c>
      <c r="D256" s="75" t="s">
        <v>12</v>
      </c>
      <c r="E256" s="75" t="s">
        <v>598</v>
      </c>
      <c r="G256" s="76">
        <v>0</v>
      </c>
      <c r="H256" s="76">
        <v>54968.58</v>
      </c>
      <c r="I256" s="76">
        <v>-27156166.17</v>
      </c>
    </row>
    <row r="257" spans="2:9" ht="15">
      <c r="B257" s="74">
        <v>45218</v>
      </c>
      <c r="C257" s="75">
        <v>73091</v>
      </c>
      <c r="D257" s="75" t="s">
        <v>12</v>
      </c>
      <c r="E257" s="75" t="s">
        <v>599</v>
      </c>
      <c r="G257" s="76">
        <v>0</v>
      </c>
      <c r="H257" s="76">
        <v>84750</v>
      </c>
      <c r="I257" s="76">
        <v>-27244666.17</v>
      </c>
    </row>
    <row r="258" spans="2:9" ht="15">
      <c r="B258" s="74">
        <v>45218</v>
      </c>
      <c r="C258" s="75">
        <v>73091</v>
      </c>
      <c r="D258" s="75" t="s">
        <v>12</v>
      </c>
      <c r="E258" s="75" t="s">
        <v>599</v>
      </c>
      <c r="G258" s="76">
        <v>0</v>
      </c>
      <c r="H258" s="76">
        <v>3750</v>
      </c>
      <c r="I258" s="76">
        <v>-27244666.17</v>
      </c>
    </row>
    <row r="259" spans="2:9" ht="15">
      <c r="B259" s="74">
        <v>45218</v>
      </c>
      <c r="C259" s="75">
        <v>73092</v>
      </c>
      <c r="D259" s="75" t="s">
        <v>12</v>
      </c>
      <c r="E259" s="75" t="s">
        <v>600</v>
      </c>
      <c r="G259" s="76">
        <v>0</v>
      </c>
      <c r="H259" s="76">
        <v>283412.25</v>
      </c>
      <c r="I259" s="76">
        <v>-27534666.17</v>
      </c>
    </row>
    <row r="260" spans="2:9" ht="15">
      <c r="B260" s="74">
        <v>45218</v>
      </c>
      <c r="C260" s="75">
        <v>73092</v>
      </c>
      <c r="D260" s="75" t="s">
        <v>12</v>
      </c>
      <c r="E260" s="75" t="s">
        <v>600</v>
      </c>
      <c r="G260" s="76">
        <v>0</v>
      </c>
      <c r="H260" s="76">
        <v>6587.75</v>
      </c>
      <c r="I260" s="76">
        <v>-27534666.17</v>
      </c>
    </row>
    <row r="261" spans="2:9" ht="15">
      <c r="B261" s="74">
        <v>45218</v>
      </c>
      <c r="C261" s="75">
        <v>73093</v>
      </c>
      <c r="D261" s="75" t="s">
        <v>12</v>
      </c>
      <c r="E261" s="75" t="s">
        <v>601</v>
      </c>
      <c r="G261" s="76">
        <v>0</v>
      </c>
      <c r="H261" s="76">
        <v>6827.46</v>
      </c>
      <c r="I261" s="76">
        <v>-27541795.73</v>
      </c>
    </row>
    <row r="262" spans="2:9" ht="15">
      <c r="B262" s="74">
        <v>45218</v>
      </c>
      <c r="C262" s="75">
        <v>73093</v>
      </c>
      <c r="D262" s="75" t="s">
        <v>12</v>
      </c>
      <c r="E262" s="75" t="s">
        <v>601</v>
      </c>
      <c r="G262" s="76">
        <v>0</v>
      </c>
      <c r="H262" s="76">
        <v>302.1</v>
      </c>
      <c r="I262" s="76">
        <v>-27541795.73</v>
      </c>
    </row>
    <row r="263" spans="2:9" ht="38.25">
      <c r="B263" s="74">
        <v>45218</v>
      </c>
      <c r="C263" s="75">
        <v>73289</v>
      </c>
      <c r="D263" s="75" t="s">
        <v>243</v>
      </c>
      <c r="E263" s="75" t="s">
        <v>602</v>
      </c>
      <c r="G263" s="76">
        <v>453446.97</v>
      </c>
      <c r="H263" s="76">
        <v>0</v>
      </c>
      <c r="I263" s="76">
        <v>-27088348.76</v>
      </c>
    </row>
    <row r="264" spans="2:9" ht="15">
      <c r="B264" s="74">
        <v>45219</v>
      </c>
      <c r="C264" s="75">
        <v>73095</v>
      </c>
      <c r="D264" s="75" t="s">
        <v>12</v>
      </c>
      <c r="E264" s="75" t="s">
        <v>603</v>
      </c>
      <c r="G264" s="76">
        <v>0</v>
      </c>
      <c r="H264" s="76">
        <v>74050</v>
      </c>
      <c r="I264" s="76">
        <v>-27162398.76</v>
      </c>
    </row>
    <row r="265" spans="2:9" ht="15">
      <c r="B265" s="74">
        <v>45219</v>
      </c>
      <c r="C265" s="75">
        <v>73096</v>
      </c>
      <c r="D265" s="75" t="s">
        <v>12</v>
      </c>
      <c r="E265" s="75" t="s">
        <v>604</v>
      </c>
      <c r="G265" s="76">
        <v>0</v>
      </c>
      <c r="H265" s="76">
        <v>62652.5</v>
      </c>
      <c r="I265" s="76">
        <v>-27225051.26</v>
      </c>
    </row>
    <row r="266" spans="2:9" ht="15">
      <c r="B266" s="74">
        <v>45219</v>
      </c>
      <c r="C266" s="75">
        <v>73097</v>
      </c>
      <c r="D266" s="75" t="s">
        <v>12</v>
      </c>
      <c r="E266" s="75" t="s">
        <v>605</v>
      </c>
      <c r="G266" s="76">
        <v>0</v>
      </c>
      <c r="H266" s="76">
        <v>76000</v>
      </c>
      <c r="I266" s="76">
        <v>-27301051.26</v>
      </c>
    </row>
    <row r="267" spans="2:9" ht="15">
      <c r="B267" s="74">
        <v>45219</v>
      </c>
      <c r="C267" s="75">
        <v>73098</v>
      </c>
      <c r="D267" s="75" t="s">
        <v>12</v>
      </c>
      <c r="E267" s="75" t="s">
        <v>606</v>
      </c>
      <c r="G267" s="76">
        <v>0</v>
      </c>
      <c r="H267" s="76">
        <v>117371.62</v>
      </c>
      <c r="I267" s="76">
        <v>-28113733.12</v>
      </c>
    </row>
    <row r="268" spans="2:9" ht="15">
      <c r="B268" s="74">
        <v>45219</v>
      </c>
      <c r="C268" s="75">
        <v>73098</v>
      </c>
      <c r="D268" s="75" t="s">
        <v>12</v>
      </c>
      <c r="E268" s="75" t="s">
        <v>606</v>
      </c>
      <c r="G268" s="76">
        <v>0</v>
      </c>
      <c r="H268" s="76">
        <v>695310.24</v>
      </c>
      <c r="I268" s="76">
        <v>-28113733.12</v>
      </c>
    </row>
    <row r="269" spans="2:9" ht="15">
      <c r="B269" s="74">
        <v>45219</v>
      </c>
      <c r="C269" s="75">
        <v>73099</v>
      </c>
      <c r="D269" s="75" t="s">
        <v>12</v>
      </c>
      <c r="E269" s="75" t="s">
        <v>607</v>
      </c>
      <c r="G269" s="76">
        <v>0</v>
      </c>
      <c r="H269" s="76">
        <v>68110</v>
      </c>
      <c r="I269" s="76">
        <v>-28181843.12</v>
      </c>
    </row>
    <row r="270" spans="2:9" ht="15">
      <c r="B270" s="74">
        <v>45219</v>
      </c>
      <c r="C270" s="75">
        <v>73100</v>
      </c>
      <c r="D270" s="75" t="s">
        <v>12</v>
      </c>
      <c r="E270" s="75" t="s">
        <v>608</v>
      </c>
      <c r="G270" s="76">
        <v>0</v>
      </c>
      <c r="H270" s="76">
        <v>79100</v>
      </c>
      <c r="I270" s="76">
        <v>-28264443.12</v>
      </c>
    </row>
    <row r="271" spans="2:9" ht="15">
      <c r="B271" s="74">
        <v>45219</v>
      </c>
      <c r="C271" s="75">
        <v>73100</v>
      </c>
      <c r="D271" s="75" t="s">
        <v>12</v>
      </c>
      <c r="E271" s="75" t="s">
        <v>608</v>
      </c>
      <c r="G271" s="76">
        <v>0</v>
      </c>
      <c r="H271" s="76">
        <v>3500</v>
      </c>
      <c r="I271" s="76">
        <v>-28264443.12</v>
      </c>
    </row>
    <row r="272" spans="2:9" ht="15">
      <c r="B272" s="74">
        <v>45219</v>
      </c>
      <c r="C272" s="75">
        <v>73102</v>
      </c>
      <c r="D272" s="75" t="s">
        <v>12</v>
      </c>
      <c r="E272" s="75" t="s">
        <v>609</v>
      </c>
      <c r="G272" s="76">
        <v>0</v>
      </c>
      <c r="H272" s="76">
        <v>39550</v>
      </c>
      <c r="I272" s="76">
        <v>-28305743.12</v>
      </c>
    </row>
    <row r="273" spans="2:9" ht="15">
      <c r="B273" s="74">
        <v>45219</v>
      </c>
      <c r="C273" s="75">
        <v>73102</v>
      </c>
      <c r="D273" s="75" t="s">
        <v>12</v>
      </c>
      <c r="E273" s="75" t="s">
        <v>609</v>
      </c>
      <c r="G273" s="76">
        <v>0</v>
      </c>
      <c r="H273" s="76">
        <v>1750</v>
      </c>
      <c r="I273" s="76">
        <v>-28305743.12</v>
      </c>
    </row>
    <row r="274" spans="2:9" ht="15">
      <c r="B274" s="74">
        <v>45219</v>
      </c>
      <c r="C274" s="75">
        <v>73104</v>
      </c>
      <c r="D274" s="75" t="s">
        <v>12</v>
      </c>
      <c r="E274" s="75" t="s">
        <v>610</v>
      </c>
      <c r="G274" s="76">
        <v>0</v>
      </c>
      <c r="H274" s="76">
        <v>90400</v>
      </c>
      <c r="I274" s="76">
        <v>-28400143.12</v>
      </c>
    </row>
    <row r="275" spans="2:9" ht="15">
      <c r="B275" s="74">
        <v>45219</v>
      </c>
      <c r="C275" s="75">
        <v>73104</v>
      </c>
      <c r="D275" s="75" t="s">
        <v>12</v>
      </c>
      <c r="E275" s="75" t="s">
        <v>610</v>
      </c>
      <c r="G275" s="76">
        <v>0</v>
      </c>
      <c r="H275" s="76">
        <v>4000</v>
      </c>
      <c r="I275" s="76">
        <v>-28400143.12</v>
      </c>
    </row>
    <row r="276" spans="2:9" ht="15">
      <c r="B276" s="74">
        <v>45219</v>
      </c>
      <c r="C276" s="75">
        <v>73107</v>
      </c>
      <c r="D276" s="75" t="s">
        <v>12</v>
      </c>
      <c r="E276" s="75" t="s">
        <v>611</v>
      </c>
      <c r="G276" s="76">
        <v>0</v>
      </c>
      <c r="H276" s="76">
        <v>67800</v>
      </c>
      <c r="I276" s="76">
        <v>-28470943.12</v>
      </c>
    </row>
    <row r="277" spans="2:9" ht="15">
      <c r="B277" s="74">
        <v>45219</v>
      </c>
      <c r="C277" s="75">
        <v>73107</v>
      </c>
      <c r="D277" s="75" t="s">
        <v>12</v>
      </c>
      <c r="E277" s="75" t="s">
        <v>611</v>
      </c>
      <c r="G277" s="76">
        <v>0</v>
      </c>
      <c r="H277" s="76">
        <v>3000</v>
      </c>
      <c r="I277" s="76">
        <v>-28470943.12</v>
      </c>
    </row>
    <row r="278" spans="2:9" ht="15">
      <c r="B278" s="74">
        <v>45219</v>
      </c>
      <c r="C278" s="75">
        <v>73111</v>
      </c>
      <c r="D278" s="75" t="s">
        <v>12</v>
      </c>
      <c r="E278" s="75" t="s">
        <v>612</v>
      </c>
      <c r="G278" s="76">
        <v>0</v>
      </c>
      <c r="H278" s="76">
        <v>84750</v>
      </c>
      <c r="I278" s="76">
        <v>-28559443.12</v>
      </c>
    </row>
    <row r="279" spans="2:9" ht="15">
      <c r="B279" s="74">
        <v>45219</v>
      </c>
      <c r="C279" s="75">
        <v>73111</v>
      </c>
      <c r="D279" s="75" t="s">
        <v>12</v>
      </c>
      <c r="E279" s="75" t="s">
        <v>612</v>
      </c>
      <c r="G279" s="76">
        <v>0</v>
      </c>
      <c r="H279" s="76">
        <v>3750</v>
      </c>
      <c r="I279" s="76">
        <v>-28559443.12</v>
      </c>
    </row>
    <row r="280" spans="2:9" ht="15">
      <c r="B280" s="74">
        <v>45219</v>
      </c>
      <c r="C280" s="75">
        <v>73114</v>
      </c>
      <c r="D280" s="75" t="s">
        <v>12</v>
      </c>
      <c r="E280" s="75" t="s">
        <v>613</v>
      </c>
      <c r="G280" s="76">
        <v>0</v>
      </c>
      <c r="H280" s="76">
        <v>113000</v>
      </c>
      <c r="I280" s="76">
        <v>-28677443.12</v>
      </c>
    </row>
    <row r="281" spans="2:9" ht="15">
      <c r="B281" s="74">
        <v>45219</v>
      </c>
      <c r="C281" s="75">
        <v>73114</v>
      </c>
      <c r="D281" s="75" t="s">
        <v>12</v>
      </c>
      <c r="E281" s="75" t="s">
        <v>613</v>
      </c>
      <c r="G281" s="76">
        <v>0</v>
      </c>
      <c r="H281" s="76">
        <v>5000</v>
      </c>
      <c r="I281" s="76">
        <v>-28677443.12</v>
      </c>
    </row>
    <row r="282" spans="2:9" ht="15">
      <c r="B282" s="74">
        <v>45219</v>
      </c>
      <c r="C282" s="75">
        <v>73117</v>
      </c>
      <c r="D282" s="75" t="s">
        <v>12</v>
      </c>
      <c r="E282" s="75" t="s">
        <v>614</v>
      </c>
      <c r="G282" s="76">
        <v>0</v>
      </c>
      <c r="H282" s="76">
        <v>135600</v>
      </c>
      <c r="I282" s="76">
        <v>-28819043.12</v>
      </c>
    </row>
    <row r="283" spans="2:9" ht="15">
      <c r="B283" s="74">
        <v>45219</v>
      </c>
      <c r="C283" s="75">
        <v>73117</v>
      </c>
      <c r="D283" s="75" t="s">
        <v>12</v>
      </c>
      <c r="E283" s="75" t="s">
        <v>614</v>
      </c>
      <c r="G283" s="76">
        <v>0</v>
      </c>
      <c r="H283" s="76">
        <v>6000</v>
      </c>
      <c r="I283" s="76">
        <v>-28819043.12</v>
      </c>
    </row>
    <row r="284" spans="2:9" ht="15">
      <c r="B284" s="74">
        <v>45219</v>
      </c>
      <c r="C284" s="75">
        <v>73120</v>
      </c>
      <c r="D284" s="75" t="s">
        <v>12</v>
      </c>
      <c r="E284" s="75" t="s">
        <v>615</v>
      </c>
      <c r="G284" s="76">
        <v>0</v>
      </c>
      <c r="H284" s="76">
        <v>90000</v>
      </c>
      <c r="I284" s="76">
        <v>-28937043.12</v>
      </c>
    </row>
    <row r="285" spans="2:9" ht="15">
      <c r="B285" s="74">
        <v>45219</v>
      </c>
      <c r="C285" s="75">
        <v>73120</v>
      </c>
      <c r="D285" s="75" t="s">
        <v>12</v>
      </c>
      <c r="E285" s="75" t="s">
        <v>615</v>
      </c>
      <c r="G285" s="76">
        <v>0</v>
      </c>
      <c r="H285" s="76">
        <v>28000</v>
      </c>
      <c r="I285" s="76">
        <v>-28937043.12</v>
      </c>
    </row>
    <row r="286" spans="2:9" ht="15">
      <c r="B286" s="74">
        <v>45219</v>
      </c>
      <c r="C286" s="75">
        <v>73122</v>
      </c>
      <c r="D286" s="75" t="s">
        <v>12</v>
      </c>
      <c r="E286" s="75" t="s">
        <v>616</v>
      </c>
      <c r="G286" s="76">
        <v>0</v>
      </c>
      <c r="H286" s="76">
        <v>113000</v>
      </c>
      <c r="I286" s="76">
        <v>-29055043.12</v>
      </c>
    </row>
    <row r="287" spans="2:9" ht="15">
      <c r="B287" s="74">
        <v>45219</v>
      </c>
      <c r="C287" s="75">
        <v>73122</v>
      </c>
      <c r="D287" s="75" t="s">
        <v>12</v>
      </c>
      <c r="E287" s="75" t="s">
        <v>616</v>
      </c>
      <c r="G287" s="76">
        <v>0</v>
      </c>
      <c r="H287" s="76">
        <v>5000</v>
      </c>
      <c r="I287" s="76">
        <v>-29055043.12</v>
      </c>
    </row>
    <row r="288" spans="2:9" ht="38.25">
      <c r="B288" s="74">
        <v>45219</v>
      </c>
      <c r="C288" s="75">
        <v>73290</v>
      </c>
      <c r="D288" s="75" t="s">
        <v>243</v>
      </c>
      <c r="E288" s="75" t="s">
        <v>617</v>
      </c>
      <c r="G288" s="76">
        <v>64200</v>
      </c>
      <c r="H288" s="76">
        <v>0</v>
      </c>
      <c r="I288" s="76">
        <v>-28990843.12</v>
      </c>
    </row>
    <row r="289" spans="2:9" ht="38.25">
      <c r="B289" s="74">
        <v>45219</v>
      </c>
      <c r="C289" s="75">
        <v>73291</v>
      </c>
      <c r="D289" s="75" t="s">
        <v>243</v>
      </c>
      <c r="E289" s="75" t="s">
        <v>618</v>
      </c>
      <c r="G289" s="76">
        <v>151408.94</v>
      </c>
      <c r="H289" s="76">
        <v>0</v>
      </c>
      <c r="I289" s="76">
        <v>-28839434.18</v>
      </c>
    </row>
    <row r="290" spans="2:9" ht="15">
      <c r="B290" s="74">
        <v>45222</v>
      </c>
      <c r="C290" s="75">
        <v>73147</v>
      </c>
      <c r="D290" s="75" t="s">
        <v>12</v>
      </c>
      <c r="E290" s="75" t="s">
        <v>619</v>
      </c>
      <c r="G290" s="76">
        <v>0</v>
      </c>
      <c r="H290" s="76">
        <v>56500</v>
      </c>
      <c r="I290" s="76">
        <v>-28898434.18</v>
      </c>
    </row>
    <row r="291" spans="2:9" ht="15">
      <c r="B291" s="74">
        <v>45222</v>
      </c>
      <c r="C291" s="75">
        <v>73147</v>
      </c>
      <c r="D291" s="75" t="s">
        <v>12</v>
      </c>
      <c r="E291" s="75" t="s">
        <v>619</v>
      </c>
      <c r="G291" s="76">
        <v>0</v>
      </c>
      <c r="H291" s="76">
        <v>2500</v>
      </c>
      <c r="I291" s="76">
        <v>-28898434.18</v>
      </c>
    </row>
    <row r="292" spans="2:9" ht="15">
      <c r="B292" s="74">
        <v>45222</v>
      </c>
      <c r="C292" s="75">
        <v>73159</v>
      </c>
      <c r="D292" s="75" t="s">
        <v>12</v>
      </c>
      <c r="E292" s="75" t="s">
        <v>620</v>
      </c>
      <c r="G292" s="76">
        <v>0</v>
      </c>
      <c r="H292" s="76">
        <v>67800</v>
      </c>
      <c r="I292" s="76">
        <v>-28969234.18</v>
      </c>
    </row>
    <row r="293" spans="2:9" ht="15">
      <c r="B293" s="74">
        <v>45222</v>
      </c>
      <c r="C293" s="75">
        <v>73159</v>
      </c>
      <c r="D293" s="75" t="s">
        <v>12</v>
      </c>
      <c r="E293" s="75" t="s">
        <v>620</v>
      </c>
      <c r="G293" s="76">
        <v>0</v>
      </c>
      <c r="H293" s="76">
        <v>3000</v>
      </c>
      <c r="I293" s="76">
        <v>-28969234.18</v>
      </c>
    </row>
    <row r="294" spans="2:9" ht="15">
      <c r="B294" s="74">
        <v>45222</v>
      </c>
      <c r="C294" s="75">
        <v>73162</v>
      </c>
      <c r="D294" s="75" t="s">
        <v>12</v>
      </c>
      <c r="E294" s="75" t="s">
        <v>621</v>
      </c>
      <c r="G294" s="76">
        <v>0</v>
      </c>
      <c r="H294" s="76">
        <v>113000</v>
      </c>
      <c r="I294" s="76">
        <v>-29087234.18</v>
      </c>
    </row>
    <row r="295" spans="2:9" ht="15">
      <c r="B295" s="74">
        <v>45222</v>
      </c>
      <c r="C295" s="75">
        <v>73162</v>
      </c>
      <c r="D295" s="75" t="s">
        <v>12</v>
      </c>
      <c r="E295" s="75" t="s">
        <v>621</v>
      </c>
      <c r="G295" s="76">
        <v>0</v>
      </c>
      <c r="H295" s="76">
        <v>5000</v>
      </c>
      <c r="I295" s="76">
        <v>-29087234.18</v>
      </c>
    </row>
    <row r="296" spans="2:9" ht="15">
      <c r="B296" s="74">
        <v>45222</v>
      </c>
      <c r="C296" s="75">
        <v>73166</v>
      </c>
      <c r="D296" s="75" t="s">
        <v>12</v>
      </c>
      <c r="E296" s="75" t="s">
        <v>622</v>
      </c>
      <c r="G296" s="76">
        <v>0</v>
      </c>
      <c r="H296" s="76">
        <v>54000</v>
      </c>
      <c r="I296" s="76">
        <v>-29158034.18</v>
      </c>
    </row>
    <row r="297" spans="2:9" ht="15">
      <c r="B297" s="74">
        <v>45222</v>
      </c>
      <c r="C297" s="75">
        <v>73166</v>
      </c>
      <c r="D297" s="75" t="s">
        <v>12</v>
      </c>
      <c r="E297" s="75" t="s">
        <v>622</v>
      </c>
      <c r="G297" s="76">
        <v>0</v>
      </c>
      <c r="H297" s="76">
        <v>16800</v>
      </c>
      <c r="I297" s="76">
        <v>-29158034.18</v>
      </c>
    </row>
    <row r="298" spans="2:9" ht="15">
      <c r="B298" s="74">
        <v>45222</v>
      </c>
      <c r="C298" s="75">
        <v>73175</v>
      </c>
      <c r="D298" s="75" t="s">
        <v>12</v>
      </c>
      <c r="E298" s="75" t="s">
        <v>623</v>
      </c>
      <c r="G298" s="76">
        <v>0</v>
      </c>
      <c r="H298" s="76">
        <v>113000</v>
      </c>
      <c r="I298" s="76">
        <v>-29276034.18</v>
      </c>
    </row>
    <row r="299" spans="2:9" ht="15">
      <c r="B299" s="74">
        <v>45222</v>
      </c>
      <c r="C299" s="75">
        <v>73175</v>
      </c>
      <c r="D299" s="75" t="s">
        <v>12</v>
      </c>
      <c r="E299" s="75" t="s">
        <v>623</v>
      </c>
      <c r="G299" s="76">
        <v>0</v>
      </c>
      <c r="H299" s="76">
        <v>5000</v>
      </c>
      <c r="I299" s="76">
        <v>-29276034.18</v>
      </c>
    </row>
    <row r="300" spans="2:9" ht="15">
      <c r="B300" s="74">
        <v>45222</v>
      </c>
      <c r="C300" s="75">
        <v>73182</v>
      </c>
      <c r="D300" s="75" t="s">
        <v>12</v>
      </c>
      <c r="E300" s="75" t="s">
        <v>624</v>
      </c>
      <c r="G300" s="76">
        <v>0</v>
      </c>
      <c r="H300" s="76">
        <v>67800</v>
      </c>
      <c r="I300" s="76">
        <v>-29346834.18</v>
      </c>
    </row>
    <row r="301" spans="2:9" ht="15">
      <c r="B301" s="74">
        <v>45222</v>
      </c>
      <c r="C301" s="75">
        <v>73182</v>
      </c>
      <c r="D301" s="75" t="s">
        <v>12</v>
      </c>
      <c r="E301" s="75" t="s">
        <v>624</v>
      </c>
      <c r="G301" s="76">
        <v>0</v>
      </c>
      <c r="H301" s="76">
        <v>3000</v>
      </c>
      <c r="I301" s="76">
        <v>-29346834.18</v>
      </c>
    </row>
    <row r="302" spans="2:9" ht="15">
      <c r="B302" s="74">
        <v>45222</v>
      </c>
      <c r="C302" s="75">
        <v>73188</v>
      </c>
      <c r="D302" s="75" t="s">
        <v>12</v>
      </c>
      <c r="E302" s="75" t="s">
        <v>625</v>
      </c>
      <c r="G302" s="76">
        <v>0</v>
      </c>
      <c r="H302" s="76">
        <v>1176013.6</v>
      </c>
      <c r="I302" s="76">
        <v>-30574883.78</v>
      </c>
    </row>
    <row r="303" spans="2:9" ht="15">
      <c r="B303" s="74">
        <v>45222</v>
      </c>
      <c r="C303" s="75">
        <v>73188</v>
      </c>
      <c r="D303" s="75" t="s">
        <v>12</v>
      </c>
      <c r="E303" s="75" t="s">
        <v>625</v>
      </c>
      <c r="G303" s="76">
        <v>0</v>
      </c>
      <c r="H303" s="76">
        <v>52036</v>
      </c>
      <c r="I303" s="76">
        <v>-30574883.78</v>
      </c>
    </row>
    <row r="304" spans="2:9" ht="15">
      <c r="B304" s="74">
        <v>45222</v>
      </c>
      <c r="C304" s="75">
        <v>73199</v>
      </c>
      <c r="D304" s="75" t="s">
        <v>12</v>
      </c>
      <c r="E304" s="75" t="s">
        <v>626</v>
      </c>
      <c r="G304" s="76">
        <v>0</v>
      </c>
      <c r="H304" s="76">
        <v>135600</v>
      </c>
      <c r="I304" s="76">
        <v>-30716483.78</v>
      </c>
    </row>
    <row r="305" spans="2:9" ht="15">
      <c r="B305" s="74">
        <v>45222</v>
      </c>
      <c r="C305" s="75">
        <v>73199</v>
      </c>
      <c r="D305" s="75" t="s">
        <v>12</v>
      </c>
      <c r="E305" s="75" t="s">
        <v>626</v>
      </c>
      <c r="G305" s="76">
        <v>0</v>
      </c>
      <c r="H305" s="76">
        <v>6000</v>
      </c>
      <c r="I305" s="76">
        <v>-30716483.78</v>
      </c>
    </row>
    <row r="306" spans="2:9" ht="15">
      <c r="B306" s="74">
        <v>45222</v>
      </c>
      <c r="C306" s="75">
        <v>73214</v>
      </c>
      <c r="D306" s="75" t="s">
        <v>12</v>
      </c>
      <c r="E306" s="75" t="s">
        <v>627</v>
      </c>
      <c r="G306" s="76">
        <v>0</v>
      </c>
      <c r="H306" s="76">
        <v>12755.66</v>
      </c>
      <c r="I306" s="76">
        <v>-30729803.85</v>
      </c>
    </row>
    <row r="307" spans="2:9" ht="15">
      <c r="B307" s="74">
        <v>45222</v>
      </c>
      <c r="C307" s="75">
        <v>73214</v>
      </c>
      <c r="D307" s="75" t="s">
        <v>12</v>
      </c>
      <c r="E307" s="75" t="s">
        <v>627</v>
      </c>
      <c r="G307" s="76">
        <v>0</v>
      </c>
      <c r="H307" s="76">
        <v>564.41</v>
      </c>
      <c r="I307" s="76">
        <v>-30729803.85</v>
      </c>
    </row>
    <row r="308" spans="2:9" ht="15">
      <c r="B308" s="74">
        <v>45222</v>
      </c>
      <c r="C308" s="75">
        <v>73219</v>
      </c>
      <c r="D308" s="75" t="s">
        <v>12</v>
      </c>
      <c r="E308" s="75" t="s">
        <v>628</v>
      </c>
      <c r="G308" s="76">
        <v>0</v>
      </c>
      <c r="H308" s="76">
        <v>45000</v>
      </c>
      <c r="I308" s="76">
        <v>-30788803.85</v>
      </c>
    </row>
    <row r="309" spans="2:9" ht="15">
      <c r="B309" s="74">
        <v>45222</v>
      </c>
      <c r="C309" s="75">
        <v>73219</v>
      </c>
      <c r="D309" s="75" t="s">
        <v>12</v>
      </c>
      <c r="E309" s="75" t="s">
        <v>628</v>
      </c>
      <c r="G309" s="76">
        <v>0</v>
      </c>
      <c r="H309" s="76">
        <v>14000</v>
      </c>
      <c r="I309" s="76">
        <v>-30788803.85</v>
      </c>
    </row>
    <row r="310" spans="2:9" ht="15">
      <c r="B310" s="74">
        <v>45222</v>
      </c>
      <c r="C310" s="75">
        <v>73222</v>
      </c>
      <c r="D310" s="75" t="s">
        <v>12</v>
      </c>
      <c r="E310" s="75" t="s">
        <v>629</v>
      </c>
      <c r="G310" s="76">
        <v>0</v>
      </c>
      <c r="H310" s="76">
        <v>42000</v>
      </c>
      <c r="I310" s="76">
        <v>-30830803.85</v>
      </c>
    </row>
    <row r="311" spans="2:9" ht="15">
      <c r="B311" s="74">
        <v>45222</v>
      </c>
      <c r="C311" s="75">
        <v>73225</v>
      </c>
      <c r="D311" s="75" t="s">
        <v>12</v>
      </c>
      <c r="E311" s="75" t="s">
        <v>630</v>
      </c>
      <c r="G311" s="76">
        <v>0</v>
      </c>
      <c r="H311" s="76">
        <v>45000</v>
      </c>
      <c r="I311" s="76">
        <v>-30889803.85</v>
      </c>
    </row>
    <row r="312" spans="2:9" ht="15">
      <c r="B312" s="74">
        <v>45222</v>
      </c>
      <c r="C312" s="75">
        <v>73225</v>
      </c>
      <c r="D312" s="75" t="s">
        <v>12</v>
      </c>
      <c r="E312" s="75" t="s">
        <v>630</v>
      </c>
      <c r="G312" s="76">
        <v>0</v>
      </c>
      <c r="H312" s="76">
        <v>14000</v>
      </c>
      <c r="I312" s="76">
        <v>-30889803.85</v>
      </c>
    </row>
    <row r="313" spans="2:9" ht="15">
      <c r="B313" s="74">
        <v>45222</v>
      </c>
      <c r="C313" s="75">
        <v>73246</v>
      </c>
      <c r="D313" s="75" t="s">
        <v>12</v>
      </c>
      <c r="E313" s="75" t="s">
        <v>631</v>
      </c>
      <c r="G313" s="76">
        <v>0</v>
      </c>
      <c r="H313" s="76">
        <v>57282.5</v>
      </c>
      <c r="I313" s="76">
        <v>-30947086.35</v>
      </c>
    </row>
    <row r="314" spans="2:9" ht="15">
      <c r="B314" s="74">
        <v>45222</v>
      </c>
      <c r="C314" s="75">
        <v>73247</v>
      </c>
      <c r="D314" s="75" t="s">
        <v>12</v>
      </c>
      <c r="E314" s="75" t="s">
        <v>632</v>
      </c>
      <c r="G314" s="76">
        <v>0</v>
      </c>
      <c r="H314" s="76">
        <v>2980435.46</v>
      </c>
      <c r="I314" s="76">
        <v>-34059399.49</v>
      </c>
    </row>
    <row r="315" spans="2:9" ht="15">
      <c r="B315" s="74">
        <v>45222</v>
      </c>
      <c r="C315" s="75">
        <v>73247</v>
      </c>
      <c r="D315" s="75" t="s">
        <v>12</v>
      </c>
      <c r="E315" s="75" t="s">
        <v>632</v>
      </c>
      <c r="G315" s="76">
        <v>0</v>
      </c>
      <c r="H315" s="76">
        <v>131877.68</v>
      </c>
      <c r="I315" s="76">
        <v>-34059399.49</v>
      </c>
    </row>
    <row r="316" spans="2:9" ht="15">
      <c r="B316" s="74">
        <v>45222</v>
      </c>
      <c r="C316" s="75">
        <v>73249</v>
      </c>
      <c r="D316" s="75" t="s">
        <v>12</v>
      </c>
      <c r="E316" s="75" t="s">
        <v>633</v>
      </c>
      <c r="G316" s="76">
        <v>0</v>
      </c>
      <c r="H316" s="76">
        <v>113000</v>
      </c>
      <c r="I316" s="76">
        <v>-34177399.49</v>
      </c>
    </row>
    <row r="317" spans="2:9" ht="15">
      <c r="B317" s="74">
        <v>45222</v>
      </c>
      <c r="C317" s="75">
        <v>73249</v>
      </c>
      <c r="D317" s="75" t="s">
        <v>12</v>
      </c>
      <c r="E317" s="75" t="s">
        <v>633</v>
      </c>
      <c r="G317" s="76">
        <v>0</v>
      </c>
      <c r="H317" s="76">
        <v>5000</v>
      </c>
      <c r="I317" s="76">
        <v>-34177399.49</v>
      </c>
    </row>
    <row r="318" spans="2:9" ht="38.25">
      <c r="B318" s="74">
        <v>45222</v>
      </c>
      <c r="C318" s="75">
        <v>73292</v>
      </c>
      <c r="D318" s="75" t="s">
        <v>243</v>
      </c>
      <c r="E318" s="75" t="s">
        <v>634</v>
      </c>
      <c r="G318" s="76">
        <v>1200294.36</v>
      </c>
      <c r="H318" s="76">
        <v>0</v>
      </c>
      <c r="I318" s="76">
        <v>-32977105.13</v>
      </c>
    </row>
    <row r="319" spans="2:9" ht="38.25">
      <c r="B319" s="74">
        <v>45222</v>
      </c>
      <c r="C319" s="75">
        <v>73293</v>
      </c>
      <c r="D319" s="75" t="s">
        <v>243</v>
      </c>
      <c r="E319" s="75" t="s">
        <v>635</v>
      </c>
      <c r="G319" s="76">
        <v>2299341.52</v>
      </c>
      <c r="H319" s="76">
        <v>0</v>
      </c>
      <c r="I319" s="76">
        <v>-30677763.61</v>
      </c>
    </row>
    <row r="320" spans="2:9" ht="15">
      <c r="B320" s="74">
        <v>45222</v>
      </c>
      <c r="C320" s="75">
        <v>73381</v>
      </c>
      <c r="D320" s="75" t="s">
        <v>12</v>
      </c>
      <c r="E320" s="75" t="s">
        <v>636</v>
      </c>
      <c r="G320" s="76">
        <v>0</v>
      </c>
      <c r="H320" s="76">
        <v>45000</v>
      </c>
      <c r="I320" s="76">
        <v>-30736763.61</v>
      </c>
    </row>
    <row r="321" spans="2:9" ht="15">
      <c r="B321" s="74">
        <v>45222</v>
      </c>
      <c r="C321" s="75">
        <v>73381</v>
      </c>
      <c r="D321" s="75" t="s">
        <v>12</v>
      </c>
      <c r="E321" s="75" t="s">
        <v>636</v>
      </c>
      <c r="G321" s="76">
        <v>0</v>
      </c>
      <c r="H321" s="76">
        <v>14000</v>
      </c>
      <c r="I321" s="76">
        <v>-30736763.61</v>
      </c>
    </row>
    <row r="322" spans="2:9" ht="15">
      <c r="B322" s="74">
        <v>45222</v>
      </c>
      <c r="C322" s="75">
        <v>73400</v>
      </c>
      <c r="D322" s="75" t="s">
        <v>12</v>
      </c>
      <c r="E322" s="75" t="s">
        <v>637</v>
      </c>
      <c r="G322" s="76">
        <v>0</v>
      </c>
      <c r="H322" s="76">
        <v>90400</v>
      </c>
      <c r="I322" s="76">
        <v>-30831163.61</v>
      </c>
    </row>
    <row r="323" spans="2:9" ht="15">
      <c r="B323" s="74">
        <v>45222</v>
      </c>
      <c r="C323" s="75">
        <v>73400</v>
      </c>
      <c r="D323" s="75" t="s">
        <v>12</v>
      </c>
      <c r="E323" s="75" t="s">
        <v>637</v>
      </c>
      <c r="G323" s="76">
        <v>0</v>
      </c>
      <c r="H323" s="76">
        <v>4000</v>
      </c>
      <c r="I323" s="76">
        <v>-30831163.61</v>
      </c>
    </row>
    <row r="324" spans="2:9" ht="15">
      <c r="B324" s="74">
        <v>45222</v>
      </c>
      <c r="C324" s="75">
        <v>73575</v>
      </c>
      <c r="D324" s="75" t="s">
        <v>12</v>
      </c>
      <c r="E324" s="75" t="s">
        <v>638</v>
      </c>
      <c r="G324" s="76">
        <v>0</v>
      </c>
      <c r="H324" s="76">
        <v>169500</v>
      </c>
      <c r="I324" s="76">
        <v>-31008163.61</v>
      </c>
    </row>
    <row r="325" spans="2:9" ht="15">
      <c r="B325" s="74">
        <v>45222</v>
      </c>
      <c r="C325" s="75">
        <v>73575</v>
      </c>
      <c r="D325" s="75" t="s">
        <v>12</v>
      </c>
      <c r="E325" s="75" t="s">
        <v>638</v>
      </c>
      <c r="G325" s="76">
        <v>0</v>
      </c>
      <c r="H325" s="76">
        <v>7500</v>
      </c>
      <c r="I325" s="76">
        <v>-31008163.61</v>
      </c>
    </row>
    <row r="326" spans="2:9" ht="15">
      <c r="B326" s="74">
        <v>45222</v>
      </c>
      <c r="C326" s="75">
        <v>73577</v>
      </c>
      <c r="D326" s="75" t="s">
        <v>12</v>
      </c>
      <c r="E326" s="75" t="s">
        <v>639</v>
      </c>
      <c r="G326" s="76">
        <v>0</v>
      </c>
      <c r="H326" s="76">
        <v>56500</v>
      </c>
      <c r="I326" s="76">
        <v>-31067163.61</v>
      </c>
    </row>
    <row r="327" spans="2:9" ht="15">
      <c r="B327" s="74">
        <v>45222</v>
      </c>
      <c r="C327" s="75">
        <v>73577</v>
      </c>
      <c r="D327" s="75" t="s">
        <v>12</v>
      </c>
      <c r="E327" s="75" t="s">
        <v>639</v>
      </c>
      <c r="G327" s="76">
        <v>0</v>
      </c>
      <c r="H327" s="76">
        <v>2500</v>
      </c>
      <c r="I327" s="76">
        <v>-31067163.61</v>
      </c>
    </row>
    <row r="328" spans="2:9" ht="15">
      <c r="B328" s="74">
        <v>45223</v>
      </c>
      <c r="C328" s="75">
        <v>73284</v>
      </c>
      <c r="D328" s="75" t="s">
        <v>12</v>
      </c>
      <c r="E328" s="75" t="s">
        <v>640</v>
      </c>
      <c r="G328" s="76">
        <v>0</v>
      </c>
      <c r="H328" s="76">
        <v>292980</v>
      </c>
      <c r="I328" s="76">
        <v>-31375563.61</v>
      </c>
    </row>
    <row r="329" spans="2:9" ht="15">
      <c r="B329" s="74">
        <v>45223</v>
      </c>
      <c r="C329" s="75">
        <v>73284</v>
      </c>
      <c r="D329" s="75" t="s">
        <v>12</v>
      </c>
      <c r="E329" s="75" t="s">
        <v>640</v>
      </c>
      <c r="G329" s="76">
        <v>0</v>
      </c>
      <c r="H329" s="76">
        <v>15420</v>
      </c>
      <c r="I329" s="76">
        <v>-31375563.61</v>
      </c>
    </row>
    <row r="330" spans="2:9" ht="38.25">
      <c r="B330" s="74">
        <v>45223</v>
      </c>
      <c r="C330" s="75">
        <v>73294</v>
      </c>
      <c r="D330" s="75" t="s">
        <v>243</v>
      </c>
      <c r="E330" s="75" t="s">
        <v>641</v>
      </c>
      <c r="G330" s="76">
        <v>78002.57</v>
      </c>
      <c r="H330" s="76">
        <v>0</v>
      </c>
      <c r="I330" s="76">
        <v>-31297561.04</v>
      </c>
    </row>
    <row r="331" spans="2:9" ht="38.25">
      <c r="B331" s="74">
        <v>45223</v>
      </c>
      <c r="C331" s="75">
        <v>73295</v>
      </c>
      <c r="D331" s="75" t="s">
        <v>243</v>
      </c>
      <c r="E331" s="75" t="s">
        <v>642</v>
      </c>
      <c r="G331" s="76">
        <v>396267.6</v>
      </c>
      <c r="H331" s="76">
        <v>0</v>
      </c>
      <c r="I331" s="76">
        <v>-30901293.44</v>
      </c>
    </row>
    <row r="332" spans="2:9" ht="15">
      <c r="B332" s="74">
        <v>45223</v>
      </c>
      <c r="C332" s="75">
        <v>73302</v>
      </c>
      <c r="D332" s="75" t="s">
        <v>12</v>
      </c>
      <c r="E332" s="75" t="s">
        <v>643</v>
      </c>
      <c r="G332" s="76">
        <v>0</v>
      </c>
      <c r="H332" s="76">
        <v>1279.16</v>
      </c>
      <c r="I332" s="76">
        <v>-30902629.2</v>
      </c>
    </row>
    <row r="333" spans="2:9" ht="15">
      <c r="B333" s="74">
        <v>45223</v>
      </c>
      <c r="C333" s="75">
        <v>73302</v>
      </c>
      <c r="D333" s="75" t="s">
        <v>12</v>
      </c>
      <c r="E333" s="75" t="s">
        <v>643</v>
      </c>
      <c r="G333" s="76">
        <v>0</v>
      </c>
      <c r="H333" s="76">
        <v>56.6</v>
      </c>
      <c r="I333" s="76">
        <v>-30902629.2</v>
      </c>
    </row>
    <row r="334" spans="2:9" ht="15">
      <c r="B334" s="74">
        <v>45223</v>
      </c>
      <c r="C334" s="75">
        <v>73304</v>
      </c>
      <c r="D334" s="75" t="s">
        <v>12</v>
      </c>
      <c r="E334" s="75" t="s">
        <v>644</v>
      </c>
      <c r="G334" s="76">
        <v>0</v>
      </c>
      <c r="H334" s="76">
        <v>108000</v>
      </c>
      <c r="I334" s="76">
        <v>-31044229.2</v>
      </c>
    </row>
    <row r="335" spans="2:9" ht="15">
      <c r="B335" s="74">
        <v>45223</v>
      </c>
      <c r="C335" s="75">
        <v>73304</v>
      </c>
      <c r="D335" s="75" t="s">
        <v>12</v>
      </c>
      <c r="E335" s="75" t="s">
        <v>644</v>
      </c>
      <c r="G335" s="76">
        <v>0</v>
      </c>
      <c r="H335" s="76">
        <v>33600</v>
      </c>
      <c r="I335" s="76">
        <v>-31044229.2</v>
      </c>
    </row>
    <row r="336" spans="2:9" ht="15">
      <c r="B336" s="74">
        <v>45223</v>
      </c>
      <c r="C336" s="75">
        <v>73305</v>
      </c>
      <c r="D336" s="75" t="s">
        <v>12</v>
      </c>
      <c r="E336" s="75" t="s">
        <v>645</v>
      </c>
      <c r="G336" s="76">
        <v>0</v>
      </c>
      <c r="H336" s="76">
        <v>169500</v>
      </c>
      <c r="I336" s="76">
        <v>-31221229.2</v>
      </c>
    </row>
    <row r="337" spans="2:9" ht="15">
      <c r="B337" s="74">
        <v>45223</v>
      </c>
      <c r="C337" s="75">
        <v>73305</v>
      </c>
      <c r="D337" s="75" t="s">
        <v>12</v>
      </c>
      <c r="E337" s="75" t="s">
        <v>645</v>
      </c>
      <c r="G337" s="76">
        <v>0</v>
      </c>
      <c r="H337" s="76">
        <v>7500</v>
      </c>
      <c r="I337" s="76">
        <v>-31221229.2</v>
      </c>
    </row>
    <row r="338" spans="2:9" ht="15">
      <c r="B338" s="74">
        <v>45223</v>
      </c>
      <c r="C338" s="75">
        <v>73310</v>
      </c>
      <c r="D338" s="75" t="s">
        <v>12</v>
      </c>
      <c r="E338" s="75" t="s">
        <v>646</v>
      </c>
      <c r="G338" s="76">
        <v>0</v>
      </c>
      <c r="H338" s="76">
        <v>27000</v>
      </c>
      <c r="I338" s="76">
        <v>-31256629.2</v>
      </c>
    </row>
    <row r="339" spans="2:9" ht="15">
      <c r="B339" s="74">
        <v>45223</v>
      </c>
      <c r="C339" s="75">
        <v>73310</v>
      </c>
      <c r="D339" s="75" t="s">
        <v>12</v>
      </c>
      <c r="E339" s="75" t="s">
        <v>646</v>
      </c>
      <c r="G339" s="76">
        <v>0</v>
      </c>
      <c r="H339" s="76">
        <v>8400</v>
      </c>
      <c r="I339" s="76">
        <v>-31256629.2</v>
      </c>
    </row>
    <row r="340" spans="2:9" ht="15">
      <c r="B340" s="74">
        <v>45223</v>
      </c>
      <c r="C340" s="75">
        <v>73311</v>
      </c>
      <c r="D340" s="75" t="s">
        <v>12</v>
      </c>
      <c r="E340" s="75" t="s">
        <v>647</v>
      </c>
      <c r="G340" s="76">
        <v>0</v>
      </c>
      <c r="H340" s="76">
        <v>64800</v>
      </c>
      <c r="I340" s="76">
        <v>-31327429.2</v>
      </c>
    </row>
    <row r="341" spans="2:9" ht="15">
      <c r="B341" s="74">
        <v>45223</v>
      </c>
      <c r="C341" s="75">
        <v>73311</v>
      </c>
      <c r="D341" s="75" t="s">
        <v>12</v>
      </c>
      <c r="E341" s="75" t="s">
        <v>647</v>
      </c>
      <c r="G341" s="76">
        <v>0</v>
      </c>
      <c r="H341" s="76">
        <v>6000</v>
      </c>
      <c r="I341" s="76">
        <v>-31327429.2</v>
      </c>
    </row>
    <row r="342" spans="2:9" ht="15">
      <c r="B342" s="74">
        <v>45223</v>
      </c>
      <c r="C342" s="75">
        <v>73382</v>
      </c>
      <c r="D342" s="75" t="s">
        <v>12</v>
      </c>
      <c r="E342" s="75" t="s">
        <v>648</v>
      </c>
      <c r="G342" s="76">
        <v>0</v>
      </c>
      <c r="H342" s="76">
        <v>135600</v>
      </c>
      <c r="I342" s="76">
        <v>-31469029.2</v>
      </c>
    </row>
    <row r="343" spans="2:9" ht="15">
      <c r="B343" s="74">
        <v>45223</v>
      </c>
      <c r="C343" s="75">
        <v>73382</v>
      </c>
      <c r="D343" s="75" t="s">
        <v>12</v>
      </c>
      <c r="E343" s="75" t="s">
        <v>648</v>
      </c>
      <c r="G343" s="76">
        <v>0</v>
      </c>
      <c r="H343" s="76">
        <v>6000</v>
      </c>
      <c r="I343" s="76">
        <v>-31469029.2</v>
      </c>
    </row>
    <row r="344" spans="2:9" ht="38.25">
      <c r="B344" s="74">
        <v>45224</v>
      </c>
      <c r="C344" s="75">
        <v>73296</v>
      </c>
      <c r="D344" s="75" t="s">
        <v>243</v>
      </c>
      <c r="E344" s="75" t="s">
        <v>649</v>
      </c>
      <c r="G344" s="76">
        <v>4639099.99</v>
      </c>
      <c r="H344" s="76">
        <v>0</v>
      </c>
      <c r="I344" s="76">
        <v>-26829929.21</v>
      </c>
    </row>
    <row r="345" spans="2:9" ht="38.25">
      <c r="B345" s="74">
        <v>45224</v>
      </c>
      <c r="C345" s="75">
        <v>73297</v>
      </c>
      <c r="D345" s="75" t="s">
        <v>243</v>
      </c>
      <c r="E345" s="75" t="s">
        <v>650</v>
      </c>
      <c r="G345" s="76">
        <v>459879.06</v>
      </c>
      <c r="H345" s="76">
        <v>0</v>
      </c>
      <c r="I345" s="76">
        <v>-26370050.15</v>
      </c>
    </row>
    <row r="346" spans="2:9" ht="15">
      <c r="B346" s="74">
        <v>45224</v>
      </c>
      <c r="C346" s="75">
        <v>73313</v>
      </c>
      <c r="D346" s="75" t="s">
        <v>12</v>
      </c>
      <c r="E346" s="75" t="s">
        <v>651</v>
      </c>
      <c r="G346" s="76">
        <v>0</v>
      </c>
      <c r="H346" s="76">
        <v>208860.56</v>
      </c>
      <c r="I346" s="76">
        <v>-26578910.71</v>
      </c>
    </row>
    <row r="347" spans="2:9" ht="15">
      <c r="B347" s="74">
        <v>45224</v>
      </c>
      <c r="C347" s="75">
        <v>73316</v>
      </c>
      <c r="D347" s="75" t="s">
        <v>12</v>
      </c>
      <c r="E347" s="75" t="s">
        <v>652</v>
      </c>
      <c r="G347" s="76">
        <v>0</v>
      </c>
      <c r="H347" s="76">
        <v>152049.87</v>
      </c>
      <c r="I347" s="76">
        <v>-26730960.58</v>
      </c>
    </row>
    <row r="348" spans="2:9" ht="15">
      <c r="B348" s="74">
        <v>45224</v>
      </c>
      <c r="C348" s="75">
        <v>73318</v>
      </c>
      <c r="D348" s="75" t="s">
        <v>12</v>
      </c>
      <c r="E348" s="75" t="s">
        <v>653</v>
      </c>
      <c r="G348" s="76">
        <v>0</v>
      </c>
      <c r="H348" s="76">
        <v>113000</v>
      </c>
      <c r="I348" s="76">
        <v>-26848960.58</v>
      </c>
    </row>
    <row r="349" spans="2:9" ht="15">
      <c r="B349" s="74">
        <v>45224</v>
      </c>
      <c r="C349" s="75">
        <v>73318</v>
      </c>
      <c r="D349" s="75" t="s">
        <v>12</v>
      </c>
      <c r="E349" s="75" t="s">
        <v>653</v>
      </c>
      <c r="G349" s="76">
        <v>0</v>
      </c>
      <c r="H349" s="76">
        <v>5000</v>
      </c>
      <c r="I349" s="76">
        <v>-26848960.58</v>
      </c>
    </row>
    <row r="350" spans="2:9" ht="15">
      <c r="B350" s="74">
        <v>45224</v>
      </c>
      <c r="C350" s="75">
        <v>73320</v>
      </c>
      <c r="D350" s="75" t="s">
        <v>12</v>
      </c>
      <c r="E350" s="75" t="s">
        <v>654</v>
      </c>
      <c r="G350" s="76">
        <v>0</v>
      </c>
      <c r="H350" s="76">
        <v>158200</v>
      </c>
      <c r="I350" s="76">
        <v>-27014160.58</v>
      </c>
    </row>
    <row r="351" spans="2:9" ht="15">
      <c r="B351" s="74">
        <v>45224</v>
      </c>
      <c r="C351" s="75">
        <v>73320</v>
      </c>
      <c r="D351" s="75" t="s">
        <v>12</v>
      </c>
      <c r="E351" s="75" t="s">
        <v>654</v>
      </c>
      <c r="G351" s="76">
        <v>0</v>
      </c>
      <c r="H351" s="76">
        <v>7000</v>
      </c>
      <c r="I351" s="76">
        <v>-27014160.58</v>
      </c>
    </row>
    <row r="352" spans="2:9" ht="15">
      <c r="B352" s="74">
        <v>45224</v>
      </c>
      <c r="C352" s="75">
        <v>73321</v>
      </c>
      <c r="D352" s="75" t="s">
        <v>12</v>
      </c>
      <c r="E352" s="75" t="s">
        <v>655</v>
      </c>
      <c r="G352" s="76">
        <v>0</v>
      </c>
      <c r="H352" s="76">
        <v>72200</v>
      </c>
      <c r="I352" s="76">
        <v>-27086360.58</v>
      </c>
    </row>
    <row r="353" spans="2:9" ht="15">
      <c r="B353" s="74">
        <v>45224</v>
      </c>
      <c r="C353" s="75">
        <v>73322</v>
      </c>
      <c r="D353" s="75" t="s">
        <v>12</v>
      </c>
      <c r="E353" s="75" t="s">
        <v>656</v>
      </c>
      <c r="G353" s="76">
        <v>0</v>
      </c>
      <c r="H353" s="76">
        <v>96224.31</v>
      </c>
      <c r="I353" s="76">
        <v>-27182584.89</v>
      </c>
    </row>
    <row r="354" spans="2:9" ht="15">
      <c r="B354" s="74">
        <v>45224</v>
      </c>
      <c r="C354" s="75">
        <v>73326</v>
      </c>
      <c r="D354" s="75" t="s">
        <v>12</v>
      </c>
      <c r="E354" s="75" t="s">
        <v>657</v>
      </c>
      <c r="G354" s="76">
        <v>0</v>
      </c>
      <c r="H354" s="76">
        <v>118532.25</v>
      </c>
      <c r="I354" s="76">
        <v>-27301117.14</v>
      </c>
    </row>
    <row r="355" spans="2:9" ht="15">
      <c r="B355" s="74">
        <v>45224</v>
      </c>
      <c r="C355" s="75">
        <v>73328</v>
      </c>
      <c r="D355" s="75" t="s">
        <v>12</v>
      </c>
      <c r="E355" s="75" t="s">
        <v>658</v>
      </c>
      <c r="G355" s="76">
        <v>0</v>
      </c>
      <c r="H355" s="76">
        <v>60500</v>
      </c>
      <c r="I355" s="76">
        <v>-27361617.14</v>
      </c>
    </row>
    <row r="356" spans="2:9" ht="15">
      <c r="B356" s="74">
        <v>45224</v>
      </c>
      <c r="C356" s="75">
        <v>73613</v>
      </c>
      <c r="D356" s="75" t="s">
        <v>12</v>
      </c>
      <c r="E356" s="75" t="s">
        <v>659</v>
      </c>
      <c r="G356" s="76">
        <v>0</v>
      </c>
      <c r="H356" s="76">
        <v>91391.01</v>
      </c>
      <c r="I356" s="76">
        <v>-27453008.15</v>
      </c>
    </row>
    <row r="357" spans="2:9" ht="15">
      <c r="B357" s="74">
        <v>45225</v>
      </c>
      <c r="C357" s="75">
        <v>73276</v>
      </c>
      <c r="D357" s="75" t="s">
        <v>12</v>
      </c>
      <c r="E357" s="75" t="s">
        <v>660</v>
      </c>
      <c r="G357" s="76">
        <v>0</v>
      </c>
      <c r="H357" s="76">
        <v>70450</v>
      </c>
      <c r="I357" s="76">
        <v>-27523458.15</v>
      </c>
    </row>
    <row r="358" spans="2:9" ht="15">
      <c r="B358" s="74">
        <v>45225</v>
      </c>
      <c r="C358" s="75">
        <v>73280</v>
      </c>
      <c r="D358" s="75" t="s">
        <v>12</v>
      </c>
      <c r="E358" s="75" t="s">
        <v>661</v>
      </c>
      <c r="G358" s="76">
        <v>0</v>
      </c>
      <c r="H358" s="76">
        <v>22500</v>
      </c>
      <c r="I358" s="76">
        <v>-27552958.15</v>
      </c>
    </row>
    <row r="359" spans="2:9" ht="15">
      <c r="B359" s="74">
        <v>45225</v>
      </c>
      <c r="C359" s="75">
        <v>73280</v>
      </c>
      <c r="D359" s="75" t="s">
        <v>12</v>
      </c>
      <c r="E359" s="75" t="s">
        <v>661</v>
      </c>
      <c r="G359" s="76">
        <v>0</v>
      </c>
      <c r="H359" s="76">
        <v>7000</v>
      </c>
      <c r="I359" s="76">
        <v>-27552958.15</v>
      </c>
    </row>
    <row r="360" spans="2:9" ht="15">
      <c r="B360" s="74">
        <v>45225</v>
      </c>
      <c r="C360" s="75">
        <v>73282</v>
      </c>
      <c r="D360" s="75" t="s">
        <v>12</v>
      </c>
      <c r="E360" s="75" t="s">
        <v>662</v>
      </c>
      <c r="G360" s="76">
        <v>0</v>
      </c>
      <c r="H360" s="76">
        <v>106800</v>
      </c>
      <c r="I360" s="76">
        <v>-27659758.15</v>
      </c>
    </row>
    <row r="361" spans="2:9" ht="38.25">
      <c r="B361" s="74">
        <v>45225</v>
      </c>
      <c r="C361" s="75">
        <v>73298</v>
      </c>
      <c r="D361" s="75" t="s">
        <v>243</v>
      </c>
      <c r="E361" s="75" t="s">
        <v>663</v>
      </c>
      <c r="G361" s="76">
        <v>1445305.87</v>
      </c>
      <c r="H361" s="76">
        <v>0</v>
      </c>
      <c r="I361" s="76">
        <v>-26214452.28</v>
      </c>
    </row>
    <row r="362" spans="2:9" ht="15">
      <c r="B362" s="74">
        <v>45225</v>
      </c>
      <c r="C362" s="75">
        <v>73329</v>
      </c>
      <c r="D362" s="75" t="s">
        <v>12</v>
      </c>
      <c r="E362" s="75" t="s">
        <v>664</v>
      </c>
      <c r="G362" s="76">
        <v>0</v>
      </c>
      <c r="H362" s="76">
        <v>61062.5</v>
      </c>
      <c r="I362" s="76">
        <v>-26275514.78</v>
      </c>
    </row>
    <row r="363" spans="2:9" ht="15">
      <c r="B363" s="74">
        <v>45225</v>
      </c>
      <c r="C363" s="75">
        <v>73330</v>
      </c>
      <c r="D363" s="75" t="s">
        <v>12</v>
      </c>
      <c r="E363" s="75" t="s">
        <v>665</v>
      </c>
      <c r="G363" s="76">
        <v>0</v>
      </c>
      <c r="H363" s="76">
        <v>69575</v>
      </c>
      <c r="I363" s="76">
        <v>-26345089.78</v>
      </c>
    </row>
    <row r="364" spans="2:9" ht="15">
      <c r="B364" s="74">
        <v>45225</v>
      </c>
      <c r="C364" s="75">
        <v>73332</v>
      </c>
      <c r="D364" s="75" t="s">
        <v>12</v>
      </c>
      <c r="E364" s="75" t="s">
        <v>666</v>
      </c>
      <c r="G364" s="76">
        <v>0</v>
      </c>
      <c r="H364" s="76">
        <v>53985</v>
      </c>
      <c r="I364" s="76">
        <v>-26399074.78</v>
      </c>
    </row>
    <row r="365" spans="2:9" ht="15">
      <c r="B365" s="74">
        <v>45225</v>
      </c>
      <c r="C365" s="75">
        <v>73337</v>
      </c>
      <c r="D365" s="75" t="s">
        <v>12</v>
      </c>
      <c r="E365" s="75" t="s">
        <v>667</v>
      </c>
      <c r="G365" s="76">
        <v>0</v>
      </c>
      <c r="H365" s="76">
        <v>25000</v>
      </c>
      <c r="I365" s="76">
        <v>-26428574.78</v>
      </c>
    </row>
    <row r="366" spans="2:9" ht="15">
      <c r="B366" s="74">
        <v>45225</v>
      </c>
      <c r="C366" s="75">
        <v>73337</v>
      </c>
      <c r="D366" s="75" t="s">
        <v>12</v>
      </c>
      <c r="E366" s="75" t="s">
        <v>667</v>
      </c>
      <c r="G366" s="76">
        <v>0</v>
      </c>
      <c r="H366" s="76">
        <v>4500</v>
      </c>
      <c r="I366" s="76">
        <v>-26428574.78</v>
      </c>
    </row>
    <row r="367" spans="2:9" ht="15">
      <c r="B367" s="74">
        <v>45225</v>
      </c>
      <c r="C367" s="75">
        <v>73339</v>
      </c>
      <c r="D367" s="75" t="s">
        <v>12</v>
      </c>
      <c r="E367" s="75" t="s">
        <v>668</v>
      </c>
      <c r="G367" s="76">
        <v>0</v>
      </c>
      <c r="H367" s="76">
        <v>45000</v>
      </c>
      <c r="I367" s="76">
        <v>-26487574.78</v>
      </c>
    </row>
    <row r="368" spans="2:9" ht="15">
      <c r="B368" s="74">
        <v>45225</v>
      </c>
      <c r="C368" s="75">
        <v>73339</v>
      </c>
      <c r="D368" s="75" t="s">
        <v>12</v>
      </c>
      <c r="E368" s="75" t="s">
        <v>668</v>
      </c>
      <c r="G368" s="76">
        <v>0</v>
      </c>
      <c r="H368" s="76">
        <v>14000</v>
      </c>
      <c r="I368" s="76">
        <v>-26487574.78</v>
      </c>
    </row>
    <row r="369" spans="2:9" ht="38.25">
      <c r="B369" s="74">
        <v>45226</v>
      </c>
      <c r="C369" s="75">
        <v>73299</v>
      </c>
      <c r="D369" s="75" t="s">
        <v>243</v>
      </c>
      <c r="E369" s="75" t="s">
        <v>669</v>
      </c>
      <c r="G369" s="76">
        <v>1373349.56</v>
      </c>
      <c r="H369" s="76">
        <v>0</v>
      </c>
      <c r="I369" s="76">
        <v>-25114225.22</v>
      </c>
    </row>
    <row r="370" spans="2:9" ht="38.25">
      <c r="B370" s="74">
        <v>45226</v>
      </c>
      <c r="C370" s="75">
        <v>73300</v>
      </c>
      <c r="D370" s="75" t="s">
        <v>243</v>
      </c>
      <c r="E370" s="75" t="s">
        <v>670</v>
      </c>
      <c r="G370" s="76">
        <v>240800</v>
      </c>
      <c r="H370" s="76">
        <v>0</v>
      </c>
      <c r="I370" s="76">
        <v>-24873425.22</v>
      </c>
    </row>
    <row r="371" spans="2:9" ht="15">
      <c r="B371" s="74">
        <v>45226</v>
      </c>
      <c r="C371" s="75">
        <v>73383</v>
      </c>
      <c r="D371" s="75" t="s">
        <v>12</v>
      </c>
      <c r="E371" s="75" t="s">
        <v>671</v>
      </c>
      <c r="G371" s="76">
        <v>0</v>
      </c>
      <c r="H371" s="76">
        <v>227999.99</v>
      </c>
      <c r="I371" s="76">
        <v>-25113425.21</v>
      </c>
    </row>
    <row r="372" spans="2:9" ht="15">
      <c r="B372" s="74">
        <v>45226</v>
      </c>
      <c r="C372" s="75">
        <v>73383</v>
      </c>
      <c r="D372" s="75" t="s">
        <v>12</v>
      </c>
      <c r="E372" s="75" t="s">
        <v>671</v>
      </c>
      <c r="G372" s="76">
        <v>0</v>
      </c>
      <c r="H372" s="76">
        <v>12000</v>
      </c>
      <c r="I372" s="76">
        <v>-25113425.21</v>
      </c>
    </row>
    <row r="373" spans="2:9" ht="15">
      <c r="B373" s="74">
        <v>45226</v>
      </c>
      <c r="C373" s="75">
        <v>73384</v>
      </c>
      <c r="D373" s="75" t="s">
        <v>12</v>
      </c>
      <c r="E373" s="75" t="s">
        <v>672</v>
      </c>
      <c r="G373" s="76">
        <v>0</v>
      </c>
      <c r="H373" s="76">
        <v>139894</v>
      </c>
      <c r="I373" s="76">
        <v>-25259509.21</v>
      </c>
    </row>
    <row r="374" spans="2:9" ht="15">
      <c r="B374" s="74">
        <v>45226</v>
      </c>
      <c r="C374" s="75">
        <v>73384</v>
      </c>
      <c r="D374" s="75" t="s">
        <v>12</v>
      </c>
      <c r="E374" s="75" t="s">
        <v>672</v>
      </c>
      <c r="G374" s="76">
        <v>0</v>
      </c>
      <c r="H374" s="76">
        <v>6190</v>
      </c>
      <c r="I374" s="76">
        <v>-25259509.21</v>
      </c>
    </row>
    <row r="375" spans="2:9" ht="15">
      <c r="B375" s="74">
        <v>45226</v>
      </c>
      <c r="C375" s="75">
        <v>73401</v>
      </c>
      <c r="D375" s="75" t="s">
        <v>12</v>
      </c>
      <c r="E375" s="75" t="s">
        <v>673</v>
      </c>
      <c r="G375" s="76">
        <v>0</v>
      </c>
      <c r="H375" s="76">
        <v>97660</v>
      </c>
      <c r="I375" s="76">
        <v>-25362309.21</v>
      </c>
    </row>
    <row r="376" spans="2:9" ht="15">
      <c r="B376" s="74">
        <v>45226</v>
      </c>
      <c r="C376" s="75">
        <v>73401</v>
      </c>
      <c r="D376" s="75" t="s">
        <v>12</v>
      </c>
      <c r="E376" s="75" t="s">
        <v>673</v>
      </c>
      <c r="G376" s="76">
        <v>0</v>
      </c>
      <c r="H376" s="76">
        <v>5140</v>
      </c>
      <c r="I376" s="76">
        <v>-25362309.21</v>
      </c>
    </row>
    <row r="377" spans="2:9" ht="15">
      <c r="B377" s="74">
        <v>45226</v>
      </c>
      <c r="C377" s="75">
        <v>73402</v>
      </c>
      <c r="D377" s="75" t="s">
        <v>12</v>
      </c>
      <c r="E377" s="75" t="s">
        <v>674</v>
      </c>
      <c r="G377" s="76">
        <v>0</v>
      </c>
      <c r="H377" s="76">
        <v>49030.52</v>
      </c>
      <c r="I377" s="76">
        <v>-25413509.22</v>
      </c>
    </row>
    <row r="378" spans="2:9" ht="15">
      <c r="B378" s="74">
        <v>45226</v>
      </c>
      <c r="C378" s="75">
        <v>73402</v>
      </c>
      <c r="D378" s="75" t="s">
        <v>12</v>
      </c>
      <c r="E378" s="75" t="s">
        <v>674</v>
      </c>
      <c r="G378" s="76">
        <v>0</v>
      </c>
      <c r="H378" s="76">
        <v>2169.49</v>
      </c>
      <c r="I378" s="76">
        <v>-25413509.22</v>
      </c>
    </row>
    <row r="379" spans="2:9" ht="15">
      <c r="B379" s="74">
        <v>45226</v>
      </c>
      <c r="C379" s="75">
        <v>73404</v>
      </c>
      <c r="D379" s="75" t="s">
        <v>12</v>
      </c>
      <c r="E379" s="75" t="s">
        <v>675</v>
      </c>
      <c r="G379" s="76">
        <v>0</v>
      </c>
      <c r="H379" s="76">
        <v>113000</v>
      </c>
      <c r="I379" s="76">
        <v>-25531509.22</v>
      </c>
    </row>
    <row r="380" spans="2:9" ht="15">
      <c r="B380" s="74">
        <v>45226</v>
      </c>
      <c r="C380" s="75">
        <v>73404</v>
      </c>
      <c r="D380" s="75" t="s">
        <v>12</v>
      </c>
      <c r="E380" s="75" t="s">
        <v>675</v>
      </c>
      <c r="G380" s="76">
        <v>0</v>
      </c>
      <c r="H380" s="76">
        <v>5000</v>
      </c>
      <c r="I380" s="76">
        <v>-25531509.22</v>
      </c>
    </row>
    <row r="381" spans="2:9" ht="15">
      <c r="B381" s="74">
        <v>45226</v>
      </c>
      <c r="C381" s="75">
        <v>73405</v>
      </c>
      <c r="D381" s="75" t="s">
        <v>12</v>
      </c>
      <c r="E381" s="75" t="s">
        <v>676</v>
      </c>
      <c r="G381" s="76">
        <v>0</v>
      </c>
      <c r="H381" s="76">
        <v>90400</v>
      </c>
      <c r="I381" s="76">
        <v>-25625909.22</v>
      </c>
    </row>
    <row r="382" spans="2:9" ht="15">
      <c r="B382" s="74">
        <v>45226</v>
      </c>
      <c r="C382" s="75">
        <v>73405</v>
      </c>
      <c r="D382" s="75" t="s">
        <v>12</v>
      </c>
      <c r="E382" s="75" t="s">
        <v>676</v>
      </c>
      <c r="G382" s="76">
        <v>0</v>
      </c>
      <c r="H382" s="76">
        <v>4000</v>
      </c>
      <c r="I382" s="76">
        <v>-25625909.22</v>
      </c>
    </row>
    <row r="383" spans="2:9" ht="15">
      <c r="B383" s="74">
        <v>45229</v>
      </c>
      <c r="C383" s="75">
        <v>73303</v>
      </c>
      <c r="D383" s="75" t="s">
        <v>12</v>
      </c>
      <c r="E383" s="75" t="s">
        <v>677</v>
      </c>
      <c r="G383" s="76">
        <v>0</v>
      </c>
      <c r="H383" s="76">
        <v>11513.2</v>
      </c>
      <c r="I383" s="76">
        <v>-25638535.22</v>
      </c>
    </row>
    <row r="384" spans="2:9" ht="15">
      <c r="B384" s="74">
        <v>45229</v>
      </c>
      <c r="C384" s="75">
        <v>73303</v>
      </c>
      <c r="D384" s="75" t="s">
        <v>12</v>
      </c>
      <c r="E384" s="75" t="s">
        <v>677</v>
      </c>
      <c r="G384" s="76">
        <v>0</v>
      </c>
      <c r="H384" s="76">
        <v>1112.8</v>
      </c>
      <c r="I384" s="76">
        <v>-25638535.22</v>
      </c>
    </row>
    <row r="385" spans="2:9" ht="15">
      <c r="B385" s="74">
        <v>45229</v>
      </c>
      <c r="C385" s="75">
        <v>73406</v>
      </c>
      <c r="D385" s="75" t="s">
        <v>12</v>
      </c>
      <c r="E385" s="75" t="s">
        <v>678</v>
      </c>
      <c r="G385" s="76">
        <v>0</v>
      </c>
      <c r="H385" s="76">
        <v>63550</v>
      </c>
      <c r="I385" s="76">
        <v>-25702085.22</v>
      </c>
    </row>
    <row r="386" spans="2:9" ht="15">
      <c r="B386" s="74">
        <v>45229</v>
      </c>
      <c r="C386" s="75">
        <v>73407</v>
      </c>
      <c r="D386" s="75" t="s">
        <v>12</v>
      </c>
      <c r="E386" s="75" t="s">
        <v>679</v>
      </c>
      <c r="G386" s="76">
        <v>0</v>
      </c>
      <c r="H386" s="76">
        <v>22500</v>
      </c>
      <c r="I386" s="76">
        <v>-25731585.22</v>
      </c>
    </row>
    <row r="387" spans="2:9" ht="15">
      <c r="B387" s="74">
        <v>45229</v>
      </c>
      <c r="C387" s="75">
        <v>73407</v>
      </c>
      <c r="D387" s="75" t="s">
        <v>12</v>
      </c>
      <c r="E387" s="75" t="s">
        <v>679</v>
      </c>
      <c r="G387" s="76">
        <v>0</v>
      </c>
      <c r="H387" s="76">
        <v>7000</v>
      </c>
      <c r="I387" s="76">
        <v>-25731585.22</v>
      </c>
    </row>
    <row r="388" spans="2:9" ht="15">
      <c r="B388" s="74">
        <v>45229</v>
      </c>
      <c r="C388" s="75">
        <v>73412</v>
      </c>
      <c r="D388" s="75" t="s">
        <v>12</v>
      </c>
      <c r="E388" s="75" t="s">
        <v>680</v>
      </c>
      <c r="G388" s="76">
        <v>0</v>
      </c>
      <c r="H388" s="76">
        <v>287171.93</v>
      </c>
      <c r="I388" s="76">
        <v>-26033871.47</v>
      </c>
    </row>
    <row r="389" spans="2:9" ht="15">
      <c r="B389" s="74">
        <v>45229</v>
      </c>
      <c r="C389" s="75">
        <v>73412</v>
      </c>
      <c r="D389" s="75" t="s">
        <v>12</v>
      </c>
      <c r="E389" s="75" t="s">
        <v>680</v>
      </c>
      <c r="G389" s="76">
        <v>0</v>
      </c>
      <c r="H389" s="76">
        <v>15114.32</v>
      </c>
      <c r="I389" s="76">
        <v>-26033871.47</v>
      </c>
    </row>
    <row r="390" spans="2:9" ht="15">
      <c r="B390" s="74">
        <v>45229</v>
      </c>
      <c r="C390" s="75">
        <v>73413</v>
      </c>
      <c r="D390" s="75" t="s">
        <v>12</v>
      </c>
      <c r="E390" s="75" t="s">
        <v>681</v>
      </c>
      <c r="G390" s="76">
        <v>0</v>
      </c>
      <c r="H390" s="76">
        <v>113000</v>
      </c>
      <c r="I390" s="76">
        <v>-26151871.47</v>
      </c>
    </row>
    <row r="391" spans="2:9" ht="15">
      <c r="B391" s="74">
        <v>45229</v>
      </c>
      <c r="C391" s="75">
        <v>73413</v>
      </c>
      <c r="D391" s="75" t="s">
        <v>12</v>
      </c>
      <c r="E391" s="75" t="s">
        <v>681</v>
      </c>
      <c r="G391" s="76">
        <v>0</v>
      </c>
      <c r="H391" s="76">
        <v>5000</v>
      </c>
      <c r="I391" s="76">
        <v>-26151871.47</v>
      </c>
    </row>
    <row r="392" spans="2:9" ht="15">
      <c r="B392" s="74">
        <v>45229</v>
      </c>
      <c r="C392" s="75">
        <v>73414</v>
      </c>
      <c r="D392" s="75" t="s">
        <v>12</v>
      </c>
      <c r="E392" s="75" t="s">
        <v>682</v>
      </c>
      <c r="G392" s="76">
        <v>0</v>
      </c>
      <c r="H392" s="76">
        <v>75000</v>
      </c>
      <c r="I392" s="76">
        <v>-26226871.47</v>
      </c>
    </row>
    <row r="393" spans="2:9" ht="15">
      <c r="B393" s="74">
        <v>45229</v>
      </c>
      <c r="C393" s="75">
        <v>73415</v>
      </c>
      <c r="D393" s="75" t="s">
        <v>12</v>
      </c>
      <c r="E393" s="75" t="s">
        <v>683</v>
      </c>
      <c r="G393" s="76">
        <v>0</v>
      </c>
      <c r="H393" s="76">
        <v>1419823.57</v>
      </c>
      <c r="I393" s="76">
        <v>-27646695.04</v>
      </c>
    </row>
    <row r="394" spans="2:9" ht="15">
      <c r="B394" s="74">
        <v>45229</v>
      </c>
      <c r="C394" s="75">
        <v>73416</v>
      </c>
      <c r="D394" s="75" t="s">
        <v>12</v>
      </c>
      <c r="E394" s="75" t="s">
        <v>684</v>
      </c>
      <c r="G394" s="76">
        <v>0</v>
      </c>
      <c r="H394" s="76">
        <v>871735.11</v>
      </c>
      <c r="I394" s="76">
        <v>-28518430.15</v>
      </c>
    </row>
    <row r="395" spans="2:9" ht="15">
      <c r="B395" s="74">
        <v>45229</v>
      </c>
      <c r="C395" s="75">
        <v>73417</v>
      </c>
      <c r="D395" s="75" t="s">
        <v>12</v>
      </c>
      <c r="E395" s="75" t="s">
        <v>685</v>
      </c>
      <c r="G395" s="76">
        <v>0</v>
      </c>
      <c r="H395" s="76">
        <v>186450</v>
      </c>
      <c r="I395" s="76">
        <v>-28713130.15</v>
      </c>
    </row>
    <row r="396" spans="2:9" ht="15">
      <c r="B396" s="74">
        <v>45229</v>
      </c>
      <c r="C396" s="75">
        <v>73417</v>
      </c>
      <c r="D396" s="75" t="s">
        <v>12</v>
      </c>
      <c r="E396" s="75" t="s">
        <v>685</v>
      </c>
      <c r="G396" s="76">
        <v>0</v>
      </c>
      <c r="H396" s="76">
        <v>8250</v>
      </c>
      <c r="I396" s="76">
        <v>-28713130.15</v>
      </c>
    </row>
    <row r="397" spans="2:9" ht="15">
      <c r="B397" s="74">
        <v>45229</v>
      </c>
      <c r="C397" s="75">
        <v>73418</v>
      </c>
      <c r="D397" s="75" t="s">
        <v>12</v>
      </c>
      <c r="E397" s="75" t="s">
        <v>686</v>
      </c>
      <c r="G397" s="76">
        <v>0</v>
      </c>
      <c r="H397" s="76">
        <v>136149.74</v>
      </c>
      <c r="I397" s="76">
        <v>-28855304.22</v>
      </c>
    </row>
    <row r="398" spans="2:9" ht="15">
      <c r="B398" s="74">
        <v>45229</v>
      </c>
      <c r="C398" s="75">
        <v>73418</v>
      </c>
      <c r="D398" s="75" t="s">
        <v>12</v>
      </c>
      <c r="E398" s="75" t="s">
        <v>686</v>
      </c>
      <c r="G398" s="76">
        <v>0</v>
      </c>
      <c r="H398" s="76">
        <v>6024.33</v>
      </c>
      <c r="I398" s="76">
        <v>-28855304.22</v>
      </c>
    </row>
    <row r="399" spans="2:9" ht="15">
      <c r="B399" s="74">
        <v>45229</v>
      </c>
      <c r="C399" s="75">
        <v>73419</v>
      </c>
      <c r="D399" s="75" t="s">
        <v>12</v>
      </c>
      <c r="E399" s="75" t="s">
        <v>687</v>
      </c>
      <c r="G399" s="76">
        <v>0</v>
      </c>
      <c r="H399" s="76">
        <v>84750</v>
      </c>
      <c r="I399" s="76">
        <v>-28943804.22</v>
      </c>
    </row>
    <row r="400" spans="2:9" ht="15">
      <c r="B400" s="74">
        <v>45229</v>
      </c>
      <c r="C400" s="75">
        <v>73419</v>
      </c>
      <c r="D400" s="75" t="s">
        <v>12</v>
      </c>
      <c r="E400" s="75" t="s">
        <v>687</v>
      </c>
      <c r="G400" s="76">
        <v>0</v>
      </c>
      <c r="H400" s="76">
        <v>3750</v>
      </c>
      <c r="I400" s="76">
        <v>-28943804.22</v>
      </c>
    </row>
    <row r="401" spans="2:9" ht="15">
      <c r="B401" s="74">
        <v>45229</v>
      </c>
      <c r="C401" s="75">
        <v>73420</v>
      </c>
      <c r="D401" s="75" t="s">
        <v>12</v>
      </c>
      <c r="E401" s="75" t="s">
        <v>688</v>
      </c>
      <c r="G401" s="76">
        <v>0</v>
      </c>
      <c r="H401" s="76">
        <v>84750</v>
      </c>
      <c r="I401" s="76">
        <v>-29032304.22</v>
      </c>
    </row>
    <row r="402" spans="2:9" ht="15">
      <c r="B402" s="74">
        <v>45229</v>
      </c>
      <c r="C402" s="75">
        <v>73420</v>
      </c>
      <c r="D402" s="75" t="s">
        <v>12</v>
      </c>
      <c r="E402" s="75" t="s">
        <v>688</v>
      </c>
      <c r="G402" s="76">
        <v>0</v>
      </c>
      <c r="H402" s="76">
        <v>3750</v>
      </c>
      <c r="I402" s="76">
        <v>-29032304.22</v>
      </c>
    </row>
    <row r="403" spans="2:9" ht="15">
      <c r="B403" s="74">
        <v>45229</v>
      </c>
      <c r="C403" s="75">
        <v>73421</v>
      </c>
      <c r="D403" s="75" t="s">
        <v>12</v>
      </c>
      <c r="E403" s="75" t="s">
        <v>689</v>
      </c>
      <c r="G403" s="76">
        <v>0</v>
      </c>
      <c r="H403" s="76">
        <v>90000</v>
      </c>
      <c r="I403" s="76">
        <v>-29150304.22</v>
      </c>
    </row>
    <row r="404" spans="2:9" ht="15">
      <c r="B404" s="74">
        <v>45229</v>
      </c>
      <c r="C404" s="75">
        <v>73421</v>
      </c>
      <c r="D404" s="75" t="s">
        <v>12</v>
      </c>
      <c r="E404" s="75" t="s">
        <v>689</v>
      </c>
      <c r="G404" s="76">
        <v>0</v>
      </c>
      <c r="H404" s="76">
        <v>28000</v>
      </c>
      <c r="I404" s="76">
        <v>-29150304.22</v>
      </c>
    </row>
    <row r="405" spans="2:9" ht="15">
      <c r="B405" s="74">
        <v>45229</v>
      </c>
      <c r="C405" s="75">
        <v>73422</v>
      </c>
      <c r="D405" s="75" t="s">
        <v>12</v>
      </c>
      <c r="E405" s="75" t="s">
        <v>690</v>
      </c>
      <c r="G405" s="76">
        <v>0</v>
      </c>
      <c r="H405" s="76">
        <v>27000</v>
      </c>
      <c r="I405" s="76">
        <v>-29185704.22</v>
      </c>
    </row>
    <row r="406" spans="2:9" ht="15">
      <c r="B406" s="74">
        <v>45229</v>
      </c>
      <c r="C406" s="75">
        <v>73422</v>
      </c>
      <c r="D406" s="75" t="s">
        <v>12</v>
      </c>
      <c r="E406" s="75" t="s">
        <v>690</v>
      </c>
      <c r="G406" s="76">
        <v>0</v>
      </c>
      <c r="H406" s="76">
        <v>8400</v>
      </c>
      <c r="I406" s="76">
        <v>-29185704.22</v>
      </c>
    </row>
    <row r="407" spans="2:9" ht="15">
      <c r="B407" s="74">
        <v>45229</v>
      </c>
      <c r="C407" s="75">
        <v>73424</v>
      </c>
      <c r="D407" s="75" t="s">
        <v>12</v>
      </c>
      <c r="E407" s="75" t="s">
        <v>691</v>
      </c>
      <c r="G407" s="76">
        <v>0</v>
      </c>
      <c r="H407" s="76">
        <v>33900</v>
      </c>
      <c r="I407" s="76">
        <v>-29221104.22</v>
      </c>
    </row>
    <row r="408" spans="2:9" ht="15">
      <c r="B408" s="74">
        <v>45229</v>
      </c>
      <c r="C408" s="75">
        <v>73424</v>
      </c>
      <c r="D408" s="75" t="s">
        <v>12</v>
      </c>
      <c r="E408" s="75" t="s">
        <v>691</v>
      </c>
      <c r="G408" s="76">
        <v>0</v>
      </c>
      <c r="H408" s="76">
        <v>1500</v>
      </c>
      <c r="I408" s="76">
        <v>-29221104.22</v>
      </c>
    </row>
    <row r="409" spans="2:9" ht="15">
      <c r="B409" s="74">
        <v>45229</v>
      </c>
      <c r="C409" s="75">
        <v>73425</v>
      </c>
      <c r="D409" s="75" t="s">
        <v>12</v>
      </c>
      <c r="E409" s="75" t="s">
        <v>692</v>
      </c>
      <c r="G409" s="76">
        <v>0</v>
      </c>
      <c r="H409" s="76">
        <v>169500</v>
      </c>
      <c r="I409" s="76">
        <v>-29398104.22</v>
      </c>
    </row>
    <row r="410" spans="2:9" ht="15">
      <c r="B410" s="74">
        <v>45229</v>
      </c>
      <c r="C410" s="75">
        <v>73425</v>
      </c>
      <c r="D410" s="75" t="s">
        <v>12</v>
      </c>
      <c r="E410" s="75" t="s">
        <v>692</v>
      </c>
      <c r="G410" s="76">
        <v>0</v>
      </c>
      <c r="H410" s="76">
        <v>7500</v>
      </c>
      <c r="I410" s="76">
        <v>-29398104.22</v>
      </c>
    </row>
    <row r="411" spans="2:9" ht="15">
      <c r="B411" s="74">
        <v>45229</v>
      </c>
      <c r="C411" s="75">
        <v>73426</v>
      </c>
      <c r="D411" s="75" t="s">
        <v>12</v>
      </c>
      <c r="E411" s="75" t="s">
        <v>693</v>
      </c>
      <c r="G411" s="76">
        <v>0</v>
      </c>
      <c r="H411" s="76">
        <v>161500</v>
      </c>
      <c r="I411" s="76">
        <v>-29568104.22</v>
      </c>
    </row>
    <row r="412" spans="2:9" ht="15">
      <c r="B412" s="74">
        <v>45229</v>
      </c>
      <c r="C412" s="75">
        <v>73426</v>
      </c>
      <c r="D412" s="75" t="s">
        <v>12</v>
      </c>
      <c r="E412" s="75" t="s">
        <v>693</v>
      </c>
      <c r="G412" s="76">
        <v>0</v>
      </c>
      <c r="H412" s="76">
        <v>8500</v>
      </c>
      <c r="I412" s="76">
        <v>-29568104.22</v>
      </c>
    </row>
    <row r="413" spans="2:9" ht="15">
      <c r="B413" s="74">
        <v>45229</v>
      </c>
      <c r="C413" s="75">
        <v>73427</v>
      </c>
      <c r="D413" s="75" t="s">
        <v>12</v>
      </c>
      <c r="E413" s="75" t="s">
        <v>694</v>
      </c>
      <c r="G413" s="76">
        <v>0</v>
      </c>
      <c r="H413" s="76">
        <v>50802.54</v>
      </c>
      <c r="I413" s="76">
        <v>-29621154.66</v>
      </c>
    </row>
    <row r="414" spans="2:9" ht="15">
      <c r="B414" s="74">
        <v>45229</v>
      </c>
      <c r="C414" s="75">
        <v>73427</v>
      </c>
      <c r="D414" s="75" t="s">
        <v>12</v>
      </c>
      <c r="E414" s="75" t="s">
        <v>694</v>
      </c>
      <c r="G414" s="76">
        <v>0</v>
      </c>
      <c r="H414" s="76">
        <v>2247.9</v>
      </c>
      <c r="I414" s="76">
        <v>-29621154.66</v>
      </c>
    </row>
    <row r="415" spans="2:9" ht="38.25">
      <c r="B415" s="74">
        <v>45229</v>
      </c>
      <c r="C415" s="75">
        <v>73459</v>
      </c>
      <c r="D415" s="75" t="s">
        <v>243</v>
      </c>
      <c r="E415" s="75" t="s">
        <v>695</v>
      </c>
      <c r="G415" s="76">
        <v>13595111.79</v>
      </c>
      <c r="H415" s="76">
        <v>0</v>
      </c>
      <c r="I415" s="76">
        <v>-16026042.87</v>
      </c>
    </row>
    <row r="416" spans="2:9" ht="15">
      <c r="B416" s="74">
        <v>45230</v>
      </c>
      <c r="C416" s="75">
        <v>73428</v>
      </c>
      <c r="D416" s="75" t="s">
        <v>12</v>
      </c>
      <c r="E416" s="75" t="s">
        <v>696</v>
      </c>
      <c r="G416" s="76">
        <v>0</v>
      </c>
      <c r="H416" s="76">
        <v>22596</v>
      </c>
      <c r="I416" s="76">
        <v>-16050822.87</v>
      </c>
    </row>
    <row r="417" spans="2:9" ht="15">
      <c r="B417" s="74">
        <v>45230</v>
      </c>
      <c r="C417" s="75">
        <v>73428</v>
      </c>
      <c r="D417" s="75" t="s">
        <v>12</v>
      </c>
      <c r="E417" s="75" t="s">
        <v>696</v>
      </c>
      <c r="G417" s="76">
        <v>0</v>
      </c>
      <c r="H417" s="76">
        <v>2184</v>
      </c>
      <c r="I417" s="76">
        <v>-16050822.87</v>
      </c>
    </row>
    <row r="418" spans="2:9" ht="15">
      <c r="B418" s="74">
        <v>45230</v>
      </c>
      <c r="C418" s="75">
        <v>73429</v>
      </c>
      <c r="D418" s="75" t="s">
        <v>12</v>
      </c>
      <c r="E418" s="75" t="s">
        <v>697</v>
      </c>
      <c r="G418" s="76">
        <v>0</v>
      </c>
      <c r="H418" s="76">
        <v>118000</v>
      </c>
      <c r="I418" s="76">
        <v>-16168822.87</v>
      </c>
    </row>
    <row r="419" spans="2:9" ht="15">
      <c r="B419" s="74">
        <v>45230</v>
      </c>
      <c r="C419" s="75">
        <v>73430</v>
      </c>
      <c r="D419" s="75" t="s">
        <v>12</v>
      </c>
      <c r="E419" s="75" t="s">
        <v>698</v>
      </c>
      <c r="G419" s="76">
        <v>0</v>
      </c>
      <c r="H419" s="76">
        <v>237300</v>
      </c>
      <c r="I419" s="76">
        <v>-16416622.87</v>
      </c>
    </row>
    <row r="420" spans="2:9" ht="15">
      <c r="B420" s="74">
        <v>45230</v>
      </c>
      <c r="C420" s="75">
        <v>73430</v>
      </c>
      <c r="D420" s="75" t="s">
        <v>12</v>
      </c>
      <c r="E420" s="75" t="s">
        <v>698</v>
      </c>
      <c r="G420" s="76">
        <v>0</v>
      </c>
      <c r="H420" s="76">
        <v>10500</v>
      </c>
      <c r="I420" s="76">
        <v>-16416622.87</v>
      </c>
    </row>
    <row r="421" spans="2:9" ht="15">
      <c r="B421" s="74">
        <v>45230</v>
      </c>
      <c r="C421" s="75">
        <v>73433</v>
      </c>
      <c r="D421" s="75" t="s">
        <v>12</v>
      </c>
      <c r="E421" s="75" t="s">
        <v>699</v>
      </c>
      <c r="G421" s="76">
        <v>0</v>
      </c>
      <c r="H421" s="76">
        <v>64350.11</v>
      </c>
      <c r="I421" s="76">
        <v>-16483820.33</v>
      </c>
    </row>
    <row r="422" spans="2:9" ht="15">
      <c r="B422" s="74">
        <v>45230</v>
      </c>
      <c r="C422" s="75">
        <v>73433</v>
      </c>
      <c r="D422" s="75" t="s">
        <v>12</v>
      </c>
      <c r="E422" s="75" t="s">
        <v>699</v>
      </c>
      <c r="G422" s="76">
        <v>0</v>
      </c>
      <c r="H422" s="76">
        <v>2847.35</v>
      </c>
      <c r="I422" s="76">
        <v>-16483820.33</v>
      </c>
    </row>
    <row r="423" spans="2:9" ht="15">
      <c r="B423" s="74">
        <v>45230</v>
      </c>
      <c r="C423" s="75">
        <v>73438</v>
      </c>
      <c r="D423" s="75" t="s">
        <v>12</v>
      </c>
      <c r="E423" s="75" t="s">
        <v>700</v>
      </c>
      <c r="G423" s="76">
        <v>0</v>
      </c>
      <c r="H423" s="76">
        <v>30510</v>
      </c>
      <c r="I423" s="76">
        <v>-16515680.33</v>
      </c>
    </row>
    <row r="424" spans="2:9" ht="15">
      <c r="B424" s="74">
        <v>45230</v>
      </c>
      <c r="C424" s="75">
        <v>73438</v>
      </c>
      <c r="D424" s="75" t="s">
        <v>12</v>
      </c>
      <c r="E424" s="75" t="s">
        <v>700</v>
      </c>
      <c r="G424" s="76">
        <v>0</v>
      </c>
      <c r="H424" s="76">
        <v>1350</v>
      </c>
      <c r="I424" s="76">
        <v>-16515680.33</v>
      </c>
    </row>
    <row r="425" spans="2:9" ht="15">
      <c r="B425" s="74">
        <v>45230</v>
      </c>
      <c r="C425" s="75">
        <v>73441</v>
      </c>
      <c r="D425" s="75" t="s">
        <v>12</v>
      </c>
      <c r="E425" s="75" t="s">
        <v>701</v>
      </c>
      <c r="G425" s="76">
        <v>0</v>
      </c>
      <c r="H425" s="76">
        <v>586426.49</v>
      </c>
      <c r="I425" s="76">
        <v>-17128054.9</v>
      </c>
    </row>
    <row r="426" spans="2:9" ht="15">
      <c r="B426" s="74">
        <v>45230</v>
      </c>
      <c r="C426" s="75">
        <v>73441</v>
      </c>
      <c r="D426" s="75" t="s">
        <v>12</v>
      </c>
      <c r="E426" s="75" t="s">
        <v>701</v>
      </c>
      <c r="G426" s="76">
        <v>0</v>
      </c>
      <c r="H426" s="76">
        <v>25948.08</v>
      </c>
      <c r="I426" s="76">
        <v>-17128054.9</v>
      </c>
    </row>
    <row r="427" spans="2:9" ht="15">
      <c r="B427" s="74">
        <v>45230</v>
      </c>
      <c r="C427" s="75">
        <v>73442</v>
      </c>
      <c r="D427" s="75" t="s">
        <v>12</v>
      </c>
      <c r="E427" s="75" t="s">
        <v>702</v>
      </c>
      <c r="G427" s="76">
        <v>0</v>
      </c>
      <c r="H427" s="76">
        <v>648000</v>
      </c>
      <c r="I427" s="76">
        <v>-17977654.9</v>
      </c>
    </row>
    <row r="428" spans="2:9" ht="15">
      <c r="B428" s="74">
        <v>45230</v>
      </c>
      <c r="C428" s="75">
        <v>73442</v>
      </c>
      <c r="D428" s="75" t="s">
        <v>12</v>
      </c>
      <c r="E428" s="75" t="s">
        <v>702</v>
      </c>
      <c r="G428" s="76">
        <v>0</v>
      </c>
      <c r="H428" s="76">
        <v>201600</v>
      </c>
      <c r="I428" s="76">
        <v>-17977654.9</v>
      </c>
    </row>
    <row r="429" spans="2:9" ht="15">
      <c r="B429" s="74">
        <v>45230</v>
      </c>
      <c r="C429" s="75">
        <v>73444</v>
      </c>
      <c r="D429" s="75" t="s">
        <v>12</v>
      </c>
      <c r="E429" s="75" t="s">
        <v>703</v>
      </c>
      <c r="G429" s="76">
        <v>0</v>
      </c>
      <c r="H429" s="76">
        <v>579690</v>
      </c>
      <c r="I429" s="76">
        <v>-18582994.9</v>
      </c>
    </row>
    <row r="430" spans="2:9" ht="15">
      <c r="B430" s="74">
        <v>45230</v>
      </c>
      <c r="C430" s="75">
        <v>73444</v>
      </c>
      <c r="D430" s="75" t="s">
        <v>12</v>
      </c>
      <c r="E430" s="75" t="s">
        <v>703</v>
      </c>
      <c r="G430" s="76">
        <v>0</v>
      </c>
      <c r="H430" s="76">
        <v>25650</v>
      </c>
      <c r="I430" s="76">
        <v>-18582994.9</v>
      </c>
    </row>
    <row r="431" spans="2:9" ht="15">
      <c r="B431" s="74">
        <v>45230</v>
      </c>
      <c r="C431" s="75">
        <v>73447</v>
      </c>
      <c r="D431" s="75" t="s">
        <v>12</v>
      </c>
      <c r="E431" s="75" t="s">
        <v>704</v>
      </c>
      <c r="G431" s="76">
        <v>0</v>
      </c>
      <c r="H431" s="76">
        <v>24120.33</v>
      </c>
      <c r="I431" s="76">
        <v>-18609446.56</v>
      </c>
    </row>
    <row r="432" spans="2:9" ht="15">
      <c r="B432" s="74">
        <v>45230</v>
      </c>
      <c r="C432" s="75">
        <v>73447</v>
      </c>
      <c r="D432" s="75" t="s">
        <v>12</v>
      </c>
      <c r="E432" s="75" t="s">
        <v>704</v>
      </c>
      <c r="G432" s="76">
        <v>0</v>
      </c>
      <c r="H432" s="76">
        <v>2331.33</v>
      </c>
      <c r="I432" s="76">
        <v>-18609446.56</v>
      </c>
    </row>
    <row r="433" spans="2:9" ht="15">
      <c r="B433" s="74">
        <v>45230</v>
      </c>
      <c r="C433" s="75">
        <v>73448</v>
      </c>
      <c r="D433" s="75" t="s">
        <v>12</v>
      </c>
      <c r="E433" s="75" t="s">
        <v>705</v>
      </c>
      <c r="G433" s="76">
        <v>0</v>
      </c>
      <c r="H433" s="76">
        <v>2019788.14</v>
      </c>
      <c r="I433" s="76">
        <v>-20718605.86</v>
      </c>
    </row>
    <row r="434" spans="2:9" ht="15">
      <c r="B434" s="74">
        <v>45230</v>
      </c>
      <c r="C434" s="75">
        <v>73448</v>
      </c>
      <c r="D434" s="75" t="s">
        <v>12</v>
      </c>
      <c r="E434" s="75" t="s">
        <v>705</v>
      </c>
      <c r="G434" s="76">
        <v>0</v>
      </c>
      <c r="H434" s="76">
        <v>89371.16</v>
      </c>
      <c r="I434" s="76">
        <v>-20718605.86</v>
      </c>
    </row>
    <row r="435" spans="2:9" ht="15">
      <c r="B435" s="74">
        <v>45230</v>
      </c>
      <c r="C435" s="75">
        <v>73449</v>
      </c>
      <c r="D435" s="75" t="s">
        <v>12</v>
      </c>
      <c r="E435" s="75" t="s">
        <v>706</v>
      </c>
      <c r="G435" s="76">
        <v>0</v>
      </c>
      <c r="H435" s="76">
        <v>226000</v>
      </c>
      <c r="I435" s="76">
        <v>-20954605.86</v>
      </c>
    </row>
    <row r="436" spans="2:9" ht="15">
      <c r="B436" s="74">
        <v>45230</v>
      </c>
      <c r="C436" s="75">
        <v>73449</v>
      </c>
      <c r="D436" s="75" t="s">
        <v>12</v>
      </c>
      <c r="E436" s="75" t="s">
        <v>706</v>
      </c>
      <c r="G436" s="76">
        <v>0</v>
      </c>
      <c r="H436" s="76">
        <v>10000</v>
      </c>
      <c r="I436" s="76">
        <v>-20954605.86</v>
      </c>
    </row>
    <row r="437" spans="2:9" ht="15">
      <c r="B437" s="74">
        <v>45230</v>
      </c>
      <c r="C437" s="75">
        <v>73450</v>
      </c>
      <c r="D437" s="75" t="s">
        <v>12</v>
      </c>
      <c r="E437" s="75" t="s">
        <v>707</v>
      </c>
      <c r="G437" s="76">
        <v>0</v>
      </c>
      <c r="H437" s="76">
        <v>72000</v>
      </c>
      <c r="I437" s="76">
        <v>-21049005.86</v>
      </c>
    </row>
    <row r="438" spans="2:9" ht="15">
      <c r="B438" s="74">
        <v>45230</v>
      </c>
      <c r="C438" s="75">
        <v>73450</v>
      </c>
      <c r="D438" s="75" t="s">
        <v>12</v>
      </c>
      <c r="E438" s="75" t="s">
        <v>707</v>
      </c>
      <c r="G438" s="76">
        <v>0</v>
      </c>
      <c r="H438" s="76">
        <v>22400</v>
      </c>
      <c r="I438" s="76">
        <v>-21049005.86</v>
      </c>
    </row>
    <row r="439" spans="2:9" ht="38.25">
      <c r="B439" s="74">
        <v>45230</v>
      </c>
      <c r="C439" s="75">
        <v>73462</v>
      </c>
      <c r="D439" s="75" t="s">
        <v>243</v>
      </c>
      <c r="E439" s="75" t="s">
        <v>708</v>
      </c>
      <c r="G439" s="76">
        <v>1141435.11</v>
      </c>
      <c r="H439" s="76">
        <v>0</v>
      </c>
      <c r="I439" s="76">
        <v>-19907570.75</v>
      </c>
    </row>
    <row r="440" spans="2:9" ht="38.25">
      <c r="B440" s="74">
        <v>45230</v>
      </c>
      <c r="C440" s="75">
        <v>73600</v>
      </c>
      <c r="D440" s="75" t="s">
        <v>243</v>
      </c>
      <c r="E440" s="75" t="s">
        <v>709</v>
      </c>
      <c r="G440" s="76">
        <v>185856.2</v>
      </c>
      <c r="H440" s="76">
        <v>0</v>
      </c>
      <c r="I440" s="76">
        <v>-19721714.55</v>
      </c>
    </row>
    <row r="441" ht="15" customHeight="1" hidden="1"/>
    <row r="442" ht="10.15" customHeight="1"/>
    <row r="443" spans="6:9" ht="18" customHeight="1">
      <c r="F443" s="185" t="s">
        <v>710</v>
      </c>
      <c r="G443" s="183"/>
      <c r="H443" s="183"/>
      <c r="I443" s="183"/>
    </row>
    <row r="444" ht="0.95" customHeight="1"/>
    <row r="445" spans="6:9" ht="18" customHeight="1">
      <c r="F445" s="185" t="s">
        <v>711</v>
      </c>
      <c r="G445" s="183"/>
      <c r="H445" s="183"/>
      <c r="I445" s="183"/>
    </row>
    <row r="446" spans="6:9" ht="18" customHeight="1">
      <c r="F446" s="185" t="s">
        <v>712</v>
      </c>
      <c r="G446" s="183"/>
      <c r="H446" s="183"/>
      <c r="I446" s="183"/>
    </row>
    <row r="447" ht="20.1" customHeight="1"/>
    <row r="449" spans="2:11" ht="15.75">
      <c r="B449" s="123"/>
      <c r="C449" s="124" t="s">
        <v>757</v>
      </c>
      <c r="D449" s="125"/>
      <c r="E449" s="125"/>
      <c r="F449" s="125"/>
      <c r="G449" s="125"/>
      <c r="H449" s="125"/>
      <c r="I449" s="125"/>
      <c r="J449" s="125"/>
      <c r="K449" s="126"/>
    </row>
    <row r="450" spans="2:11" ht="15.75">
      <c r="B450" s="127"/>
      <c r="C450" s="55"/>
      <c r="D450" s="55"/>
      <c r="E450" s="55"/>
      <c r="F450" s="55"/>
      <c r="G450" s="55"/>
      <c r="H450" s="55"/>
      <c r="I450" s="55"/>
      <c r="J450" s="55"/>
      <c r="K450" s="128"/>
    </row>
    <row r="451" spans="2:11" ht="15.75">
      <c r="B451" s="127"/>
      <c r="C451" s="55"/>
      <c r="D451" s="55"/>
      <c r="E451" s="55"/>
      <c r="F451" s="55"/>
      <c r="G451" s="55"/>
      <c r="H451" s="55"/>
      <c r="I451" s="55"/>
      <c r="J451" s="55"/>
      <c r="K451" s="128"/>
    </row>
    <row r="452" spans="2:11" ht="15.75">
      <c r="B452" s="127"/>
      <c r="C452" s="55"/>
      <c r="D452" s="55"/>
      <c r="E452" s="55"/>
      <c r="F452" s="55"/>
      <c r="G452" s="55"/>
      <c r="H452" s="55"/>
      <c r="I452" s="55"/>
      <c r="J452" s="55"/>
      <c r="K452" s="128"/>
    </row>
    <row r="453" spans="2:11" ht="15.75">
      <c r="B453" s="127"/>
      <c r="C453" s="55"/>
      <c r="D453" s="55"/>
      <c r="E453" s="55"/>
      <c r="F453" s="55"/>
      <c r="G453" s="55"/>
      <c r="H453" s="55"/>
      <c r="I453" s="55"/>
      <c r="J453" s="55"/>
      <c r="K453" s="128"/>
    </row>
    <row r="454" spans="2:11" ht="15.75">
      <c r="B454" s="127"/>
      <c r="C454" s="55"/>
      <c r="D454" s="55"/>
      <c r="E454" s="55"/>
      <c r="F454" s="55"/>
      <c r="G454" s="55"/>
      <c r="H454" s="55"/>
      <c r="I454" s="55"/>
      <c r="J454" s="55"/>
      <c r="K454" s="128"/>
    </row>
    <row r="455" spans="2:11" ht="15.75">
      <c r="B455" s="186" t="s">
        <v>203</v>
      </c>
      <c r="C455" s="187"/>
      <c r="D455" s="187"/>
      <c r="E455" s="187"/>
      <c r="F455" s="187"/>
      <c r="G455" s="187"/>
      <c r="H455" s="187"/>
      <c r="I455" s="187"/>
      <c r="J455" s="187"/>
      <c r="K455" s="188"/>
    </row>
    <row r="456" spans="2:11" ht="15">
      <c r="B456" s="178" t="s">
        <v>749</v>
      </c>
      <c r="C456" s="179"/>
      <c r="D456" s="179"/>
      <c r="E456" s="179"/>
      <c r="F456" s="179"/>
      <c r="G456" s="179"/>
      <c r="H456" s="179"/>
      <c r="I456" s="179"/>
      <c r="J456" s="179"/>
      <c r="K456" s="180"/>
    </row>
    <row r="457" spans="2:11" ht="15.75">
      <c r="B457" s="129"/>
      <c r="C457" s="56"/>
      <c r="D457" s="56"/>
      <c r="E457" s="56"/>
      <c r="F457" s="56"/>
      <c r="G457" s="56"/>
      <c r="H457" s="56"/>
      <c r="I457" s="56"/>
      <c r="J457" s="56"/>
      <c r="K457" s="130"/>
    </row>
    <row r="458" spans="2:11" ht="15.75">
      <c r="B458" s="129"/>
      <c r="C458" s="56"/>
      <c r="D458" s="56"/>
      <c r="E458" s="56"/>
      <c r="F458" s="56"/>
      <c r="G458" s="56"/>
      <c r="H458" s="56"/>
      <c r="I458" s="56"/>
      <c r="J458" s="56"/>
      <c r="K458" s="130"/>
    </row>
    <row r="459" spans="2:11" ht="15.75">
      <c r="B459" s="127"/>
      <c r="C459" s="57" t="s">
        <v>205</v>
      </c>
      <c r="D459" s="57"/>
      <c r="E459" s="57"/>
      <c r="F459" s="57"/>
      <c r="G459" s="57"/>
      <c r="H459" s="57"/>
      <c r="I459" s="57"/>
      <c r="J459" s="57"/>
      <c r="K459" s="131"/>
    </row>
    <row r="460" spans="2:11" ht="15.75">
      <c r="B460" s="127"/>
      <c r="C460" s="58" t="s">
        <v>758</v>
      </c>
      <c r="D460" s="58"/>
      <c r="E460" s="59"/>
      <c r="F460" s="59"/>
      <c r="G460" s="59"/>
      <c r="H460" s="59"/>
      <c r="I460" s="58" t="s">
        <v>207</v>
      </c>
      <c r="J460" s="58"/>
      <c r="K460" s="132" t="s">
        <v>759</v>
      </c>
    </row>
    <row r="461" spans="2:11" ht="15.75">
      <c r="B461" s="127"/>
      <c r="C461" s="60" t="s">
        <v>209</v>
      </c>
      <c r="D461" s="15" t="s">
        <v>210</v>
      </c>
      <c r="E461" s="16"/>
      <c r="F461" s="79"/>
      <c r="G461" s="19"/>
      <c r="H461" s="80"/>
      <c r="I461" s="60"/>
      <c r="J461" s="61"/>
      <c r="K461" s="157"/>
    </row>
    <row r="462" spans="2:11" ht="15.75">
      <c r="B462" s="127"/>
      <c r="C462" s="60" t="s">
        <v>211</v>
      </c>
      <c r="D462" s="62"/>
      <c r="E462" s="63"/>
      <c r="F462" s="60" t="s">
        <v>760</v>
      </c>
      <c r="G462" s="19"/>
      <c r="H462" s="64"/>
      <c r="I462" s="60"/>
      <c r="J462" s="61"/>
      <c r="K462" s="133"/>
    </row>
    <row r="463" spans="2:11" ht="16.5" thickBot="1">
      <c r="B463" s="127"/>
      <c r="C463" s="60"/>
      <c r="D463" s="62"/>
      <c r="E463" s="63"/>
      <c r="F463" s="61"/>
      <c r="G463" s="17"/>
      <c r="H463" s="60"/>
      <c r="I463" s="60"/>
      <c r="J463" s="61"/>
      <c r="K463" s="133"/>
    </row>
    <row r="464" spans="2:11" ht="16.5" thickTop="1">
      <c r="B464" s="158"/>
      <c r="C464" s="82"/>
      <c r="D464" s="82"/>
      <c r="E464" s="82"/>
      <c r="F464" s="82"/>
      <c r="G464" s="82"/>
      <c r="H464" s="82"/>
      <c r="I464" s="82"/>
      <c r="J464" s="82"/>
      <c r="K464" s="159"/>
    </row>
    <row r="465" spans="2:11" ht="15.75">
      <c r="B465" s="136"/>
      <c r="C465" s="64"/>
      <c r="D465" s="64"/>
      <c r="E465" s="64"/>
      <c r="F465" s="64"/>
      <c r="G465" s="64"/>
      <c r="H465" s="64"/>
      <c r="I465" s="64"/>
      <c r="J465" s="64"/>
      <c r="K465" s="138" t="s">
        <v>213</v>
      </c>
    </row>
    <row r="466" spans="2:11" ht="15.75">
      <c r="B466" s="136"/>
      <c r="C466" s="65" t="s">
        <v>214</v>
      </c>
      <c r="D466" s="65"/>
      <c r="E466" s="65"/>
      <c r="F466" s="65"/>
      <c r="G466" s="65"/>
      <c r="H466" s="171"/>
      <c r="I466" s="171"/>
      <c r="J466" s="171"/>
      <c r="K466" s="139">
        <v>-26274721.81</v>
      </c>
    </row>
    <row r="467" spans="2:11" ht="15.75">
      <c r="B467" s="136"/>
      <c r="C467" s="64"/>
      <c r="D467" s="64"/>
      <c r="E467" s="64"/>
      <c r="F467" s="64"/>
      <c r="G467" s="64"/>
      <c r="H467" s="64"/>
      <c r="I467" s="64"/>
      <c r="J467" s="64"/>
      <c r="K467" s="139"/>
    </row>
    <row r="468" spans="2:11" ht="15.75">
      <c r="B468" s="136"/>
      <c r="C468" s="67" t="s">
        <v>215</v>
      </c>
      <c r="D468" s="67"/>
      <c r="E468" s="67"/>
      <c r="F468" s="67"/>
      <c r="G468" s="67"/>
      <c r="H468" s="64"/>
      <c r="I468" s="64"/>
      <c r="J468" s="64"/>
      <c r="K468" s="139"/>
    </row>
    <row r="469" spans="2:11" ht="15.75">
      <c r="B469" s="136"/>
      <c r="C469" s="64" t="s">
        <v>216</v>
      </c>
      <c r="D469" s="64"/>
      <c r="E469" s="64"/>
      <c r="F469" s="64"/>
      <c r="G469" s="64"/>
      <c r="H469" s="181"/>
      <c r="I469" s="181"/>
      <c r="J469" s="181"/>
      <c r="K469" s="139">
        <v>195311384.89</v>
      </c>
    </row>
    <row r="470" spans="2:11" ht="15.75">
      <c r="B470" s="136"/>
      <c r="C470" s="64" t="s">
        <v>761</v>
      </c>
      <c r="D470" s="64"/>
      <c r="E470" s="64"/>
      <c r="F470" s="64"/>
      <c r="G470" s="64"/>
      <c r="H470" s="171"/>
      <c r="I470" s="171"/>
      <c r="J470" s="171"/>
      <c r="K470" s="139">
        <v>0</v>
      </c>
    </row>
    <row r="471" spans="2:11" ht="15.75">
      <c r="B471" s="136"/>
      <c r="C471" s="64"/>
      <c r="D471" s="64"/>
      <c r="E471" s="64"/>
      <c r="F471" s="64"/>
      <c r="G471" s="64"/>
      <c r="H471" s="66"/>
      <c r="I471" s="66"/>
      <c r="J471" s="66"/>
      <c r="K471" s="139"/>
    </row>
    <row r="472" spans="2:11" ht="15.75">
      <c r="B472" s="136"/>
      <c r="C472" s="65" t="s">
        <v>218</v>
      </c>
      <c r="D472" s="65"/>
      <c r="E472" s="65"/>
      <c r="F472" s="65"/>
      <c r="G472" s="65"/>
      <c r="H472" s="64"/>
      <c r="I472" s="64"/>
      <c r="J472" s="64"/>
      <c r="K472" s="160">
        <f>+K466+K469+K470</f>
        <v>169036663.07999998</v>
      </c>
    </row>
    <row r="473" spans="2:11" ht="15.75">
      <c r="B473" s="136"/>
      <c r="C473" s="64"/>
      <c r="D473" s="64"/>
      <c r="E473" s="64"/>
      <c r="F473" s="64"/>
      <c r="G473" s="64"/>
      <c r="H473" s="64"/>
      <c r="I473" s="64"/>
      <c r="J473" s="64"/>
      <c r="K473" s="139"/>
    </row>
    <row r="474" spans="2:11" ht="15.75">
      <c r="B474" s="136"/>
      <c r="C474" s="67" t="s">
        <v>219</v>
      </c>
      <c r="D474" s="67"/>
      <c r="E474" s="67"/>
      <c r="F474" s="67"/>
      <c r="G474" s="67"/>
      <c r="H474" s="64"/>
      <c r="I474" s="64"/>
      <c r="J474" s="64"/>
      <c r="K474" s="139"/>
    </row>
    <row r="475" spans="2:11" ht="15.75">
      <c r="B475" s="136"/>
      <c r="C475" s="64" t="s">
        <v>762</v>
      </c>
      <c r="D475" s="64"/>
      <c r="E475" s="64"/>
      <c r="F475" s="64"/>
      <c r="G475" s="64"/>
      <c r="H475" s="171"/>
      <c r="I475" s="171"/>
      <c r="J475" s="171"/>
      <c r="K475" s="139">
        <v>188758377.63</v>
      </c>
    </row>
    <row r="476" spans="2:11" ht="15.75">
      <c r="B476" s="136"/>
      <c r="C476" s="64"/>
      <c r="D476" s="64"/>
      <c r="E476" s="64"/>
      <c r="F476" s="64"/>
      <c r="G476" s="64"/>
      <c r="H476" s="66"/>
      <c r="I476" s="66"/>
      <c r="J476" s="66"/>
      <c r="K476" s="139">
        <v>0</v>
      </c>
    </row>
    <row r="477" spans="2:11" ht="15.75">
      <c r="B477" s="136"/>
      <c r="C477" s="64" t="s">
        <v>220</v>
      </c>
      <c r="D477" s="64"/>
      <c r="E477" s="64"/>
      <c r="F477" s="64"/>
      <c r="G477" s="64"/>
      <c r="H477" s="171"/>
      <c r="I477" s="171"/>
      <c r="J477" s="171"/>
      <c r="K477" s="139"/>
    </row>
    <row r="478" spans="2:11" ht="15.75">
      <c r="B478" s="136"/>
      <c r="C478" s="64" t="s">
        <v>221</v>
      </c>
      <c r="D478" s="64"/>
      <c r="E478" s="64"/>
      <c r="F478" s="64"/>
      <c r="G478" s="64"/>
      <c r="H478" s="66"/>
      <c r="I478" s="66"/>
      <c r="J478" s="66"/>
      <c r="K478" s="139"/>
    </row>
    <row r="479" spans="2:11" ht="15.75">
      <c r="B479" s="136"/>
      <c r="C479" s="64"/>
      <c r="D479" s="64"/>
      <c r="E479" s="64"/>
      <c r="F479" s="64"/>
      <c r="G479" s="64"/>
      <c r="H479" s="66"/>
      <c r="I479" s="66"/>
      <c r="J479" s="66"/>
      <c r="K479" s="139"/>
    </row>
    <row r="480" spans="2:11" ht="16.5" thickBot="1">
      <c r="B480" s="136"/>
      <c r="C480" s="65" t="s">
        <v>222</v>
      </c>
      <c r="D480" s="65"/>
      <c r="E480" s="65"/>
      <c r="F480" s="65"/>
      <c r="G480" s="65"/>
      <c r="H480" s="171"/>
      <c r="I480" s="171"/>
      <c r="J480" s="171"/>
      <c r="K480" s="161">
        <f>+K472-K475</f>
        <v>-19721714.550000012</v>
      </c>
    </row>
    <row r="481" spans="2:11" ht="16.5" thickTop="1">
      <c r="B481" s="136"/>
      <c r="C481" s="85"/>
      <c r="D481" s="85"/>
      <c r="E481" s="85"/>
      <c r="F481" s="85"/>
      <c r="G481" s="85"/>
      <c r="H481" s="85"/>
      <c r="I481" s="85"/>
      <c r="J481" s="85"/>
      <c r="K481" s="162"/>
    </row>
    <row r="482" spans="2:11" ht="15.75">
      <c r="B482" s="136"/>
      <c r="C482" s="64"/>
      <c r="D482" s="64"/>
      <c r="E482" s="64"/>
      <c r="F482" s="64"/>
      <c r="G482" s="64"/>
      <c r="H482" s="64"/>
      <c r="I482" s="64"/>
      <c r="J482" s="64"/>
      <c r="K482" s="137"/>
    </row>
    <row r="483" spans="2:11" ht="15.75">
      <c r="B483" s="136"/>
      <c r="C483" s="64"/>
      <c r="D483" s="64"/>
      <c r="E483" s="64"/>
      <c r="F483" s="64"/>
      <c r="G483" s="64"/>
      <c r="H483" s="64"/>
      <c r="I483" s="64"/>
      <c r="J483" s="64"/>
      <c r="K483" s="138" t="s">
        <v>223</v>
      </c>
    </row>
    <row r="484" spans="2:11" ht="15.75">
      <c r="B484" s="136"/>
      <c r="C484" s="65" t="s">
        <v>224</v>
      </c>
      <c r="D484" s="65"/>
      <c r="E484" s="65"/>
      <c r="F484" s="65"/>
      <c r="G484" s="65"/>
      <c r="H484" s="171"/>
      <c r="I484" s="171"/>
      <c r="J484" s="171"/>
      <c r="K484" s="139">
        <v>17138720.95</v>
      </c>
    </row>
    <row r="485" spans="2:11" ht="15.75">
      <c r="B485" s="136"/>
      <c r="C485" s="65"/>
      <c r="D485" s="65"/>
      <c r="E485" s="65"/>
      <c r="F485" s="65"/>
      <c r="G485" s="65"/>
      <c r="H485" s="66"/>
      <c r="I485" s="66"/>
      <c r="J485" s="66"/>
      <c r="K485" s="139"/>
    </row>
    <row r="486" spans="2:11" ht="15.75">
      <c r="B486" s="136"/>
      <c r="C486" s="67" t="s">
        <v>215</v>
      </c>
      <c r="D486" s="67"/>
      <c r="E486" s="67"/>
      <c r="F486" s="67"/>
      <c r="G486" s="67"/>
      <c r="H486" s="64"/>
      <c r="I486" s="64"/>
      <c r="J486" s="64"/>
      <c r="K486" s="143"/>
    </row>
    <row r="487" spans="2:11" ht="15.75">
      <c r="B487" s="136"/>
      <c r="C487" s="64" t="s">
        <v>225</v>
      </c>
      <c r="D487" s="64"/>
      <c r="E487" s="64"/>
      <c r="F487" s="64"/>
      <c r="G487" s="64"/>
      <c r="H487" s="171"/>
      <c r="I487" s="171"/>
      <c r="J487" s="171"/>
      <c r="K487" s="139">
        <v>0</v>
      </c>
    </row>
    <row r="488" spans="2:11" ht="15.75">
      <c r="B488" s="136"/>
      <c r="C488" s="65" t="s">
        <v>218</v>
      </c>
      <c r="D488" s="65"/>
      <c r="E488" s="65"/>
      <c r="F488" s="65"/>
      <c r="G488" s="65"/>
      <c r="H488" s="177"/>
      <c r="I488" s="177"/>
      <c r="J488" s="177"/>
      <c r="K488" s="163">
        <f>SUM(K484:K487)</f>
        <v>17138720.95</v>
      </c>
    </row>
    <row r="489" spans="2:11" ht="15.75">
      <c r="B489" s="136"/>
      <c r="C489" s="64"/>
      <c r="D489" s="64"/>
      <c r="E489" s="64"/>
      <c r="F489" s="64"/>
      <c r="G489" s="64"/>
      <c r="H489" s="64"/>
      <c r="I489" s="64"/>
      <c r="J489" s="64"/>
      <c r="K489" s="143"/>
    </row>
    <row r="490" spans="2:11" ht="15.75">
      <c r="B490" s="136"/>
      <c r="C490" s="67" t="s">
        <v>219</v>
      </c>
      <c r="D490" s="67"/>
      <c r="E490" s="67"/>
      <c r="F490" s="67"/>
      <c r="G490" s="67"/>
      <c r="H490" s="64"/>
      <c r="I490" s="64"/>
      <c r="J490" s="64"/>
      <c r="K490" s="139"/>
    </row>
    <row r="491" spans="2:11" ht="15.75">
      <c r="B491" s="136"/>
      <c r="C491" s="64" t="s">
        <v>226</v>
      </c>
      <c r="D491" s="64"/>
      <c r="E491" s="64"/>
      <c r="F491" s="64"/>
      <c r="G491" s="64"/>
      <c r="H491" s="177"/>
      <c r="I491" s="177"/>
      <c r="J491" s="177"/>
      <c r="K491" s="139">
        <v>36860435.5</v>
      </c>
    </row>
    <row r="492" spans="2:11" ht="15.75">
      <c r="B492" s="136"/>
      <c r="C492" s="64"/>
      <c r="D492" s="64"/>
      <c r="E492" s="64"/>
      <c r="F492" s="64"/>
      <c r="G492" s="64"/>
      <c r="H492" s="70"/>
      <c r="I492" s="70"/>
      <c r="J492" s="70"/>
      <c r="K492" s="139"/>
    </row>
    <row r="493" spans="2:11" ht="16.5" thickBot="1">
      <c r="B493" s="136"/>
      <c r="C493" s="65" t="s">
        <v>222</v>
      </c>
      <c r="D493" s="65"/>
      <c r="E493" s="65"/>
      <c r="F493" s="65"/>
      <c r="G493" s="65"/>
      <c r="H493" s="64"/>
      <c r="I493" s="64"/>
      <c r="J493" s="64"/>
      <c r="K493" s="161">
        <f>SUM(K488-K491)</f>
        <v>-19721714.55</v>
      </c>
    </row>
    <row r="494" spans="2:11" ht="17.25" thickBot="1" thickTop="1">
      <c r="B494" s="145"/>
      <c r="C494" s="42"/>
      <c r="D494" s="42"/>
      <c r="E494" s="42"/>
      <c r="F494" s="42"/>
      <c r="G494" s="42"/>
      <c r="H494" s="43"/>
      <c r="I494" s="43"/>
      <c r="J494" s="43"/>
      <c r="K494" s="146"/>
    </row>
    <row r="495" spans="2:11" ht="16.5" thickTop="1">
      <c r="B495" s="158"/>
      <c r="C495" s="88"/>
      <c r="D495" s="88"/>
      <c r="E495" s="88"/>
      <c r="F495" s="88"/>
      <c r="G495" s="88"/>
      <c r="H495" s="82"/>
      <c r="I495" s="82"/>
      <c r="J495" s="82"/>
      <c r="K495" s="147"/>
    </row>
    <row r="496" spans="2:11" ht="15.75">
      <c r="B496" s="136"/>
      <c r="C496" s="65"/>
      <c r="D496" s="65"/>
      <c r="E496" s="65"/>
      <c r="F496" s="65"/>
      <c r="G496" s="65"/>
      <c r="H496" s="64"/>
      <c r="I496" s="64"/>
      <c r="J496" s="64"/>
      <c r="K496" s="147"/>
    </row>
    <row r="497" spans="2:11" ht="15.75">
      <c r="B497" s="136"/>
      <c r="C497" s="65"/>
      <c r="D497" s="65"/>
      <c r="E497" s="65"/>
      <c r="F497" s="65"/>
      <c r="G497" s="65"/>
      <c r="H497" s="64"/>
      <c r="I497" s="64"/>
      <c r="J497" s="64"/>
      <c r="K497" s="148"/>
    </row>
    <row r="498" spans="2:11" ht="15.75">
      <c r="B498" s="164"/>
      <c r="C498" s="49" t="s">
        <v>763</v>
      </c>
      <c r="D498" s="49"/>
      <c r="E498" s="71"/>
      <c r="F498" s="173" t="s">
        <v>228</v>
      </c>
      <c r="G498" s="173"/>
      <c r="H498" s="173"/>
      <c r="I498" s="72"/>
      <c r="J498" s="48" t="s">
        <v>764</v>
      </c>
      <c r="K498" s="150" t="s">
        <v>765</v>
      </c>
    </row>
    <row r="499" spans="2:11" ht="15.75">
      <c r="B499" s="136"/>
      <c r="C499" s="170" t="s">
        <v>230</v>
      </c>
      <c r="D499" s="170"/>
      <c r="E499" s="66"/>
      <c r="F499" s="170" t="s">
        <v>273</v>
      </c>
      <c r="G499" s="170"/>
      <c r="H499" s="170"/>
      <c r="I499" s="64"/>
      <c r="J499" s="171" t="s">
        <v>232</v>
      </c>
      <c r="K499" s="172"/>
    </row>
    <row r="500" spans="2:11" ht="15.75">
      <c r="B500" s="136"/>
      <c r="C500" s="64"/>
      <c r="D500" s="64"/>
      <c r="E500" s="66"/>
      <c r="F500" s="66"/>
      <c r="G500" s="66"/>
      <c r="H500" s="66"/>
      <c r="I500" s="64"/>
      <c r="J500" s="66"/>
      <c r="K500" s="152"/>
    </row>
    <row r="501" spans="2:11" ht="15.75">
      <c r="B501" s="164"/>
      <c r="C501" s="173" t="s">
        <v>766</v>
      </c>
      <c r="D501" s="173"/>
      <c r="E501" s="71"/>
      <c r="F501" s="173" t="s">
        <v>234</v>
      </c>
      <c r="G501" s="173"/>
      <c r="H501" s="173"/>
      <c r="I501" s="72"/>
      <c r="J501" s="48" t="s">
        <v>767</v>
      </c>
      <c r="K501" s="165" t="s">
        <v>768</v>
      </c>
    </row>
    <row r="502" spans="2:11" ht="15.75">
      <c r="B502" s="136"/>
      <c r="C502" s="170" t="s">
        <v>236</v>
      </c>
      <c r="D502" s="170"/>
      <c r="E502" s="66"/>
      <c r="F502" s="170" t="s">
        <v>238</v>
      </c>
      <c r="G502" s="170"/>
      <c r="H502" s="170"/>
      <c r="I502" s="64"/>
      <c r="J502" s="171" t="s">
        <v>238</v>
      </c>
      <c r="K502" s="172"/>
    </row>
    <row r="503" spans="2:11" ht="15.75">
      <c r="B503" s="136"/>
      <c r="C503" s="65"/>
      <c r="D503" s="65"/>
      <c r="E503" s="65"/>
      <c r="F503" s="65"/>
      <c r="G503" s="65"/>
      <c r="H503" s="64"/>
      <c r="I503" s="64"/>
      <c r="J503" s="64"/>
      <c r="K503" s="166"/>
    </row>
    <row r="504" spans="2:11" ht="15.75">
      <c r="B504" s="154"/>
      <c r="C504" s="155"/>
      <c r="D504" s="155"/>
      <c r="E504" s="155"/>
      <c r="F504" s="155"/>
      <c r="G504" s="155"/>
      <c r="H504" s="167"/>
      <c r="I504" s="168"/>
      <c r="J504" s="167"/>
      <c r="K504" s="169"/>
    </row>
  </sheetData>
  <protectedRanges>
    <protectedRange sqref="F501 J501" name="Rango1_2_1_1_2_1"/>
    <protectedRange sqref="J461:J463" name="Rango1_1_1_1"/>
    <protectedRange sqref="C498" name="Rango1_2_1_2_1_1"/>
    <protectedRange sqref="K498" name="Rango1_2_1_3_1"/>
    <protectedRange sqref="K501" name="Rango1_2_1_1_1_1_1"/>
    <protectedRange sqref="C501" name="Rango1_2_1_1_1"/>
  </protectedRanges>
  <mergeCells count="26">
    <mergeCell ref="H477:J477"/>
    <mergeCell ref="B2:I2"/>
    <mergeCell ref="B4:I4"/>
    <mergeCell ref="F443:I443"/>
    <mergeCell ref="F445:I445"/>
    <mergeCell ref="F446:I446"/>
    <mergeCell ref="B455:K455"/>
    <mergeCell ref="B456:K456"/>
    <mergeCell ref="H466:J466"/>
    <mergeCell ref="H469:J469"/>
    <mergeCell ref="H470:J470"/>
    <mergeCell ref="H475:J475"/>
    <mergeCell ref="C502:D502"/>
    <mergeCell ref="F502:H502"/>
    <mergeCell ref="J502:K502"/>
    <mergeCell ref="H480:J480"/>
    <mergeCell ref="H484:J484"/>
    <mergeCell ref="H487:J487"/>
    <mergeCell ref="H488:J488"/>
    <mergeCell ref="H491:J491"/>
    <mergeCell ref="F498:H498"/>
    <mergeCell ref="C499:D499"/>
    <mergeCell ref="F499:H499"/>
    <mergeCell ref="J499:K499"/>
    <mergeCell ref="C501:D501"/>
    <mergeCell ref="F501:H50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9D98-36FD-47D7-BB07-70341BB1E644}">
  <dimension ref="B2:K73"/>
  <sheetViews>
    <sheetView workbookViewId="0" topLeftCell="A11">
      <selection activeCell="K70" sqref="K7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19.14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82" t="s">
        <v>0</v>
      </c>
      <c r="C2" s="183"/>
      <c r="D2" s="183"/>
      <c r="E2" s="183"/>
      <c r="F2" s="183"/>
      <c r="G2" s="183"/>
      <c r="H2" s="183"/>
      <c r="I2" s="183"/>
    </row>
    <row r="3" ht="15" hidden="1"/>
    <row r="4" spans="2:9" ht="15">
      <c r="B4" s="184" t="s">
        <v>299</v>
      </c>
      <c r="C4" s="183"/>
      <c r="D4" s="183"/>
      <c r="E4" s="183"/>
      <c r="F4" s="183"/>
      <c r="G4" s="183"/>
      <c r="H4" s="183"/>
      <c r="I4" s="183"/>
    </row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278013992.69</v>
      </c>
      <c r="H8" s="76">
        <v>0</v>
      </c>
      <c r="I8" s="76">
        <v>278013992.69</v>
      </c>
    </row>
    <row r="9" spans="2:9" ht="51">
      <c r="B9" s="74">
        <v>45204</v>
      </c>
      <c r="C9" s="75">
        <v>71398</v>
      </c>
      <c r="D9" s="75" t="s">
        <v>300</v>
      </c>
      <c r="E9" s="75" t="s">
        <v>301</v>
      </c>
      <c r="G9" s="76">
        <v>869118.1</v>
      </c>
      <c r="H9" s="76">
        <v>0</v>
      </c>
      <c r="I9" s="76">
        <v>278883110.79</v>
      </c>
    </row>
    <row r="10" spans="2:9" ht="51">
      <c r="B10" s="74">
        <v>45211</v>
      </c>
      <c r="C10" s="75">
        <v>72073</v>
      </c>
      <c r="D10" s="75" t="s">
        <v>300</v>
      </c>
      <c r="E10" s="75" t="s">
        <v>302</v>
      </c>
      <c r="G10" s="76">
        <v>923027.85</v>
      </c>
      <c r="H10" s="76">
        <v>0</v>
      </c>
      <c r="I10" s="76">
        <v>279806138.64</v>
      </c>
    </row>
    <row r="11" spans="2:9" ht="51">
      <c r="B11" s="74">
        <v>45219</v>
      </c>
      <c r="C11" s="75">
        <v>72438</v>
      </c>
      <c r="D11" s="75" t="s">
        <v>300</v>
      </c>
      <c r="E11" s="75" t="s">
        <v>303</v>
      </c>
      <c r="G11" s="76">
        <v>900892.46</v>
      </c>
      <c r="H11" s="76">
        <v>0</v>
      </c>
      <c r="I11" s="76">
        <v>280707031.1</v>
      </c>
    </row>
    <row r="12" spans="2:9" ht="51">
      <c r="B12" s="74">
        <v>45225</v>
      </c>
      <c r="C12" s="75">
        <v>73278</v>
      </c>
      <c r="D12" s="75" t="s">
        <v>300</v>
      </c>
      <c r="E12" s="75" t="s">
        <v>304</v>
      </c>
      <c r="G12" s="76">
        <v>855922.61</v>
      </c>
      <c r="H12" s="76">
        <v>0</v>
      </c>
      <c r="I12" s="76">
        <v>281562953.71</v>
      </c>
    </row>
    <row r="13" spans="7:8" ht="15">
      <c r="G13" s="103">
        <f>SUM(G9:G12)</f>
        <v>3548961.02</v>
      </c>
      <c r="H13" s="102">
        <f>SUM(H9:H12)</f>
        <v>0</v>
      </c>
    </row>
    <row r="14" spans="6:9" ht="15">
      <c r="F14" s="185" t="s">
        <v>305</v>
      </c>
      <c r="G14" s="183"/>
      <c r="H14" s="183"/>
      <c r="I14" s="183"/>
    </row>
    <row r="16" spans="6:9" ht="15">
      <c r="F16" s="185" t="s">
        <v>306</v>
      </c>
      <c r="G16" s="183"/>
      <c r="H16" s="183"/>
      <c r="I16" s="183"/>
    </row>
    <row r="17" spans="6:9" ht="15">
      <c r="F17" s="185" t="s">
        <v>307</v>
      </c>
      <c r="G17" s="183"/>
      <c r="H17" s="183"/>
      <c r="I17" s="183"/>
    </row>
    <row r="19" ht="15.75" thickBot="1"/>
    <row r="20" spans="2:11" ht="15.75">
      <c r="B20" s="104"/>
      <c r="C20" s="6" t="s">
        <v>308</v>
      </c>
      <c r="D20" s="7"/>
      <c r="E20" s="7"/>
      <c r="F20" s="7"/>
      <c r="G20" s="7"/>
      <c r="H20" s="7"/>
      <c r="I20" s="7"/>
      <c r="J20" s="7"/>
      <c r="K20" s="8"/>
    </row>
    <row r="21" spans="2:11" ht="15.75">
      <c r="B21" s="9"/>
      <c r="C21" s="55"/>
      <c r="D21" s="55"/>
      <c r="E21" s="55"/>
      <c r="F21" s="55"/>
      <c r="G21" s="55"/>
      <c r="H21" s="55"/>
      <c r="I21" s="55"/>
      <c r="J21" s="55"/>
      <c r="K21" s="10"/>
    </row>
    <row r="22" spans="2:11" ht="15.75">
      <c r="B22" s="9"/>
      <c r="C22" s="55"/>
      <c r="D22" s="55"/>
      <c r="E22" s="55"/>
      <c r="F22" s="55"/>
      <c r="G22" s="55"/>
      <c r="H22" s="55"/>
      <c r="I22" s="55"/>
      <c r="J22" s="55"/>
      <c r="K22" s="10"/>
    </row>
    <row r="23" spans="2:11" ht="15.75">
      <c r="B23" s="9"/>
      <c r="C23" s="55"/>
      <c r="D23" s="55"/>
      <c r="E23" s="55"/>
      <c r="F23" s="55"/>
      <c r="G23" s="55"/>
      <c r="H23" s="55"/>
      <c r="I23" s="55"/>
      <c r="J23" s="55"/>
      <c r="K23" s="10"/>
    </row>
    <row r="24" spans="2:11" ht="15.75">
      <c r="B24" s="9"/>
      <c r="C24" s="55"/>
      <c r="D24" s="55"/>
      <c r="E24" s="55"/>
      <c r="F24" s="55"/>
      <c r="G24" s="55"/>
      <c r="H24" s="55"/>
      <c r="I24" s="55"/>
      <c r="J24" s="55"/>
      <c r="K24" s="10"/>
    </row>
    <row r="25" spans="2:11" ht="15.75">
      <c r="B25" s="9"/>
      <c r="C25" s="55"/>
      <c r="D25" s="55"/>
      <c r="E25" s="55"/>
      <c r="F25" s="55"/>
      <c r="G25" s="55"/>
      <c r="H25" s="55"/>
      <c r="I25" s="55"/>
      <c r="J25" s="55"/>
      <c r="K25" s="10"/>
    </row>
    <row r="26" spans="2:11" ht="15.75">
      <c r="B26" s="189" t="s">
        <v>203</v>
      </c>
      <c r="C26" s="187"/>
      <c r="D26" s="187"/>
      <c r="E26" s="187"/>
      <c r="F26" s="187"/>
      <c r="G26" s="187"/>
      <c r="H26" s="187"/>
      <c r="I26" s="187"/>
      <c r="J26" s="187"/>
      <c r="K26" s="190"/>
    </row>
    <row r="27" spans="2:11" ht="15">
      <c r="B27" s="191" t="s">
        <v>309</v>
      </c>
      <c r="C27" s="179"/>
      <c r="D27" s="179"/>
      <c r="E27" s="179"/>
      <c r="F27" s="179"/>
      <c r="G27" s="179"/>
      <c r="H27" s="179"/>
      <c r="I27" s="179"/>
      <c r="J27" s="179"/>
      <c r="K27" s="192"/>
    </row>
    <row r="28" spans="2:11" ht="15.75">
      <c r="B28" s="11" t="s">
        <v>310</v>
      </c>
      <c r="C28" s="56"/>
      <c r="D28" s="56"/>
      <c r="E28" s="56"/>
      <c r="F28" s="56"/>
      <c r="G28" s="56"/>
      <c r="H28" s="56"/>
      <c r="I28" s="56"/>
      <c r="J28" s="56"/>
      <c r="K28" s="12"/>
    </row>
    <row r="29" spans="2:11" ht="15.75">
      <c r="B29" s="9"/>
      <c r="C29" s="57" t="s">
        <v>205</v>
      </c>
      <c r="D29" s="57"/>
      <c r="E29" s="57"/>
      <c r="F29" s="57"/>
      <c r="G29" s="57"/>
      <c r="H29" s="57"/>
      <c r="I29" s="57"/>
      <c r="J29" s="57"/>
      <c r="K29" s="13"/>
    </row>
    <row r="30" spans="2:11" ht="15.75">
      <c r="B30" s="9"/>
      <c r="C30" s="58" t="s">
        <v>311</v>
      </c>
      <c r="D30" s="58"/>
      <c r="E30" s="59"/>
      <c r="F30" s="59"/>
      <c r="G30" s="59"/>
      <c r="H30" s="59"/>
      <c r="I30" s="58" t="s">
        <v>207</v>
      </c>
      <c r="J30" s="58"/>
      <c r="K30" s="96">
        <v>2117001000</v>
      </c>
    </row>
    <row r="31" spans="2:11" ht="15.75">
      <c r="B31" s="9"/>
      <c r="C31" s="60" t="s">
        <v>209</v>
      </c>
      <c r="D31" s="15" t="s">
        <v>210</v>
      </c>
      <c r="E31" s="16"/>
      <c r="F31" s="79"/>
      <c r="G31" s="19"/>
      <c r="H31" s="80"/>
      <c r="I31" s="60"/>
      <c r="J31" s="61"/>
      <c r="K31" s="95"/>
    </row>
    <row r="32" spans="2:11" ht="15.75">
      <c r="B32" s="9"/>
      <c r="C32" s="60" t="s">
        <v>211</v>
      </c>
      <c r="D32" s="62"/>
      <c r="E32" s="63"/>
      <c r="F32" s="61"/>
      <c r="G32" s="19"/>
      <c r="H32" s="60" t="s">
        <v>312</v>
      </c>
      <c r="I32" s="60"/>
      <c r="J32" s="61"/>
      <c r="K32" s="18"/>
    </row>
    <row r="33" spans="2:11" ht="16.5" thickBot="1">
      <c r="B33" s="9"/>
      <c r="C33" s="60"/>
      <c r="D33" s="62"/>
      <c r="E33" s="63"/>
      <c r="F33" s="61"/>
      <c r="G33" s="17"/>
      <c r="H33" s="60"/>
      <c r="I33" s="60"/>
      <c r="J33" s="61"/>
      <c r="K33" s="18"/>
    </row>
    <row r="34" spans="2:11" ht="16.5" thickTop="1">
      <c r="B34" s="81"/>
      <c r="C34" s="82"/>
      <c r="D34" s="82"/>
      <c r="E34" s="82"/>
      <c r="F34" s="82"/>
      <c r="G34" s="82"/>
      <c r="H34" s="82"/>
      <c r="I34" s="82"/>
      <c r="J34" s="82"/>
      <c r="K34" s="83"/>
    </row>
    <row r="35" spans="2:11" ht="15.75">
      <c r="B35" s="27"/>
      <c r="C35" s="64"/>
      <c r="D35" s="64"/>
      <c r="E35" s="64"/>
      <c r="F35" s="64"/>
      <c r="G35" s="64"/>
      <c r="H35" s="64"/>
      <c r="I35" s="64"/>
      <c r="J35" s="64"/>
      <c r="K35" s="29" t="s">
        <v>213</v>
      </c>
    </row>
    <row r="36" spans="2:11" ht="15.75">
      <c r="B36" s="27"/>
      <c r="C36" s="65" t="s">
        <v>214</v>
      </c>
      <c r="D36" s="65"/>
      <c r="E36" s="65"/>
      <c r="F36" s="65"/>
      <c r="G36" s="65"/>
      <c r="H36" s="171"/>
      <c r="I36" s="171"/>
      <c r="J36" s="171"/>
      <c r="K36" s="105">
        <v>278013992.69</v>
      </c>
    </row>
    <row r="37" spans="2:11" ht="15.75">
      <c r="B37" s="27"/>
      <c r="C37" s="64"/>
      <c r="D37" s="64"/>
      <c r="E37" s="64"/>
      <c r="F37" s="64"/>
      <c r="G37" s="64"/>
      <c r="H37" s="64"/>
      <c r="I37" s="64"/>
      <c r="J37" s="64"/>
      <c r="K37" s="30"/>
    </row>
    <row r="38" spans="2:11" ht="15.75">
      <c r="B38" s="27"/>
      <c r="C38" s="67" t="s">
        <v>215</v>
      </c>
      <c r="D38" s="67"/>
      <c r="E38" s="67"/>
      <c r="F38" s="67"/>
      <c r="G38" s="67"/>
      <c r="H38" s="64"/>
      <c r="I38" s="64"/>
      <c r="J38" s="64"/>
      <c r="K38" s="30"/>
    </row>
    <row r="39" spans="2:11" ht="15.75">
      <c r="B39" s="27"/>
      <c r="C39" s="64" t="s">
        <v>216</v>
      </c>
      <c r="D39" s="64"/>
      <c r="E39" s="64"/>
      <c r="F39" s="64"/>
      <c r="G39" s="64"/>
      <c r="H39" s="181"/>
      <c r="I39" s="181"/>
      <c r="J39" s="181"/>
      <c r="K39" s="30">
        <v>3548961.02</v>
      </c>
    </row>
    <row r="40" spans="2:11" ht="15.75">
      <c r="B40" s="27"/>
      <c r="C40" s="64" t="s">
        <v>266</v>
      </c>
      <c r="D40" s="64"/>
      <c r="E40" s="64"/>
      <c r="F40" s="64"/>
      <c r="G40" s="64"/>
      <c r="H40" s="171"/>
      <c r="I40" s="171"/>
      <c r="J40" s="171"/>
      <c r="K40" s="30"/>
    </row>
    <row r="41" spans="2:11" ht="15.75">
      <c r="B41" s="27"/>
      <c r="C41" s="64" t="s">
        <v>313</v>
      </c>
      <c r="D41" s="64"/>
      <c r="E41" s="64"/>
      <c r="F41" s="64"/>
      <c r="G41" s="64"/>
      <c r="H41" s="66"/>
      <c r="I41" s="66"/>
      <c r="J41" s="66"/>
      <c r="K41" s="30"/>
    </row>
    <row r="42" spans="2:11" ht="15.75">
      <c r="B42" s="27"/>
      <c r="C42" s="65" t="s">
        <v>218</v>
      </c>
      <c r="D42" s="65"/>
      <c r="E42" s="65"/>
      <c r="F42" s="65"/>
      <c r="G42" s="65"/>
      <c r="H42" s="64"/>
      <c r="I42" s="64"/>
      <c r="J42" s="64"/>
      <c r="K42" s="84">
        <f>+K36+K39+K40+K41</f>
        <v>281562953.71</v>
      </c>
    </row>
    <row r="43" spans="2:11" ht="15.75">
      <c r="B43" s="27"/>
      <c r="C43" s="64"/>
      <c r="D43" s="64"/>
      <c r="E43" s="64"/>
      <c r="F43" s="64"/>
      <c r="G43" s="64"/>
      <c r="H43" s="64"/>
      <c r="I43" s="64"/>
      <c r="J43" s="64"/>
      <c r="K43" s="30"/>
    </row>
    <row r="44" spans="2:11" ht="15.75">
      <c r="B44" s="27"/>
      <c r="C44" s="67" t="s">
        <v>219</v>
      </c>
      <c r="D44" s="67"/>
      <c r="E44" s="67"/>
      <c r="F44" s="67"/>
      <c r="G44" s="67"/>
      <c r="H44" s="64"/>
      <c r="I44" s="64"/>
      <c r="J44" s="64"/>
      <c r="K44" s="30"/>
    </row>
    <row r="45" spans="2:11" ht="15.75">
      <c r="B45" s="27"/>
      <c r="C45" s="64" t="s">
        <v>280</v>
      </c>
      <c r="D45" s="64"/>
      <c r="E45" s="64"/>
      <c r="F45" s="64"/>
      <c r="G45" s="64"/>
      <c r="H45" s="171"/>
      <c r="I45" s="171"/>
      <c r="J45" s="171"/>
      <c r="K45" s="30"/>
    </row>
    <row r="46" spans="2:11" ht="15.75">
      <c r="B46" s="27"/>
      <c r="C46" s="64" t="s">
        <v>268</v>
      </c>
      <c r="D46" s="64"/>
      <c r="E46" s="64"/>
      <c r="F46" s="64"/>
      <c r="G46" s="64"/>
      <c r="H46" s="66"/>
      <c r="I46" s="66"/>
      <c r="J46" s="66"/>
      <c r="K46" s="30">
        <v>0</v>
      </c>
    </row>
    <row r="47" spans="2:11" ht="15.75">
      <c r="B47" s="27"/>
      <c r="C47" s="64" t="s">
        <v>220</v>
      </c>
      <c r="D47" s="64"/>
      <c r="E47" s="64"/>
      <c r="F47" s="64"/>
      <c r="G47" s="64"/>
      <c r="H47" s="171"/>
      <c r="I47" s="171"/>
      <c r="J47" s="171"/>
      <c r="K47" s="30"/>
    </row>
    <row r="48" spans="2:11" ht="15.75">
      <c r="B48" s="27"/>
      <c r="C48" s="64" t="s">
        <v>221</v>
      </c>
      <c r="D48" s="64"/>
      <c r="E48" s="64"/>
      <c r="F48" s="64"/>
      <c r="G48" s="64"/>
      <c r="H48" s="66"/>
      <c r="I48" s="66"/>
      <c r="J48" s="66"/>
      <c r="K48" s="30"/>
    </row>
    <row r="49" spans="2:11" ht="15.75">
      <c r="B49" s="27"/>
      <c r="C49" s="64"/>
      <c r="D49" s="64"/>
      <c r="E49" s="64"/>
      <c r="F49" s="64"/>
      <c r="G49" s="64"/>
      <c r="H49" s="66"/>
      <c r="I49" s="66"/>
      <c r="J49" s="66"/>
      <c r="K49" s="30"/>
    </row>
    <row r="50" spans="2:11" ht="16.5" thickBot="1">
      <c r="B50" s="27"/>
      <c r="C50" s="65" t="s">
        <v>222</v>
      </c>
      <c r="D50" s="65"/>
      <c r="E50" s="65"/>
      <c r="F50" s="65"/>
      <c r="G50" s="65"/>
      <c r="H50" s="171"/>
      <c r="I50" s="171"/>
      <c r="J50" s="171"/>
      <c r="K50" s="35">
        <f>K42-K46</f>
        <v>281562953.71</v>
      </c>
    </row>
    <row r="51" spans="2:11" ht="16.5" thickTop="1">
      <c r="B51" s="27"/>
      <c r="C51" s="85"/>
      <c r="D51" s="85"/>
      <c r="E51" s="85"/>
      <c r="F51" s="85"/>
      <c r="G51" s="85"/>
      <c r="H51" s="85"/>
      <c r="I51" s="85"/>
      <c r="J51" s="85"/>
      <c r="K51" s="86"/>
    </row>
    <row r="52" spans="2:11" ht="15.75">
      <c r="B52" s="27"/>
      <c r="C52" s="64"/>
      <c r="D52" s="64"/>
      <c r="E52" s="64"/>
      <c r="F52" s="64"/>
      <c r="G52" s="64"/>
      <c r="H52" s="64"/>
      <c r="I52" s="64"/>
      <c r="J52" s="64"/>
      <c r="K52" s="28"/>
    </row>
    <row r="53" spans="2:11" ht="15.75">
      <c r="B53" s="27"/>
      <c r="C53" s="64"/>
      <c r="D53" s="64"/>
      <c r="E53" s="64"/>
      <c r="F53" s="64"/>
      <c r="G53" s="64"/>
      <c r="H53" s="64"/>
      <c r="I53" s="64"/>
      <c r="J53" s="64"/>
      <c r="K53" s="29" t="s">
        <v>223</v>
      </c>
    </row>
    <row r="54" spans="2:11" ht="15.75">
      <c r="B54" s="27"/>
      <c r="C54" s="65" t="s">
        <v>224</v>
      </c>
      <c r="D54" s="65"/>
      <c r="E54" s="65"/>
      <c r="F54" s="65"/>
      <c r="G54" s="65"/>
      <c r="H54" s="171"/>
      <c r="I54" s="171"/>
      <c r="J54" s="171"/>
      <c r="K54" s="30">
        <v>281562953.71</v>
      </c>
    </row>
    <row r="55" spans="2:11" ht="15.75">
      <c r="B55" s="27"/>
      <c r="C55" s="65"/>
      <c r="D55" s="65"/>
      <c r="E55" s="65"/>
      <c r="F55" s="65"/>
      <c r="G55" s="65"/>
      <c r="H55" s="66"/>
      <c r="I55" s="66"/>
      <c r="J55" s="66"/>
      <c r="K55" s="30"/>
    </row>
    <row r="56" spans="2:11" ht="15.75">
      <c r="B56" s="27"/>
      <c r="C56" s="67" t="s">
        <v>215</v>
      </c>
      <c r="D56" s="67"/>
      <c r="E56" s="67"/>
      <c r="F56" s="67"/>
      <c r="G56" s="67"/>
      <c r="H56" s="64"/>
      <c r="I56" s="64"/>
      <c r="J56" s="64"/>
      <c r="K56" s="37"/>
    </row>
    <row r="57" spans="2:11" ht="15.75">
      <c r="B57" s="27"/>
      <c r="C57" s="64" t="s">
        <v>225</v>
      </c>
      <c r="D57" s="64"/>
      <c r="E57" s="64"/>
      <c r="F57" s="64"/>
      <c r="G57" s="64"/>
      <c r="H57" s="171"/>
      <c r="I57" s="171"/>
      <c r="J57" s="171"/>
      <c r="K57" s="30">
        <v>0</v>
      </c>
    </row>
    <row r="58" spans="2:11" ht="15.75">
      <c r="B58" s="27"/>
      <c r="C58" s="65" t="s">
        <v>218</v>
      </c>
      <c r="D58" s="65"/>
      <c r="E58" s="65"/>
      <c r="F58" s="65"/>
      <c r="G58" s="65"/>
      <c r="H58" s="177"/>
      <c r="I58" s="177"/>
      <c r="J58" s="177"/>
      <c r="K58" s="87">
        <f>SUM(K54:K57)</f>
        <v>281562953.71</v>
      </c>
    </row>
    <row r="59" spans="2:11" ht="15.75">
      <c r="B59" s="27"/>
      <c r="C59" s="64"/>
      <c r="D59" s="64"/>
      <c r="E59" s="64"/>
      <c r="F59" s="64"/>
      <c r="G59" s="64"/>
      <c r="H59" s="64"/>
      <c r="I59" s="64"/>
      <c r="J59" s="64"/>
      <c r="K59" s="37"/>
    </row>
    <row r="60" spans="2:11" ht="15.75">
      <c r="B60" s="27"/>
      <c r="C60" s="67" t="s">
        <v>219</v>
      </c>
      <c r="D60" s="67"/>
      <c r="E60" s="67"/>
      <c r="F60" s="67"/>
      <c r="G60" s="67"/>
      <c r="H60" s="64"/>
      <c r="I60" s="64"/>
      <c r="J60" s="64"/>
      <c r="K60" s="30"/>
    </row>
    <row r="61" spans="2:11" ht="15.75">
      <c r="B61" s="27"/>
      <c r="C61" s="64" t="s">
        <v>281</v>
      </c>
      <c r="D61" s="64"/>
      <c r="E61" s="64"/>
      <c r="F61" s="64"/>
      <c r="G61" s="64"/>
      <c r="H61" s="177"/>
      <c r="I61" s="177"/>
      <c r="J61" s="177"/>
      <c r="K61" s="30"/>
    </row>
    <row r="62" spans="2:11" ht="15.75">
      <c r="B62" s="27"/>
      <c r="C62" s="64"/>
      <c r="D62" s="64"/>
      <c r="E62" s="64"/>
      <c r="F62" s="64"/>
      <c r="G62" s="64"/>
      <c r="H62" s="70"/>
      <c r="I62" s="70"/>
      <c r="J62" s="70"/>
      <c r="K62" s="30"/>
    </row>
    <row r="63" spans="2:11" ht="16.5" thickBot="1">
      <c r="B63" s="27"/>
      <c r="C63" s="65" t="s">
        <v>222</v>
      </c>
      <c r="D63" s="65"/>
      <c r="E63" s="65"/>
      <c r="F63" s="65"/>
      <c r="G63" s="65"/>
      <c r="H63" s="64"/>
      <c r="I63" s="64"/>
      <c r="J63" s="64"/>
      <c r="K63" s="35">
        <f>SUM(K58-K61)</f>
        <v>281562953.71</v>
      </c>
    </row>
    <row r="64" spans="2:11" ht="17.25" thickBot="1" thickTop="1">
      <c r="B64" s="41"/>
      <c r="C64" s="42"/>
      <c r="D64" s="42"/>
      <c r="E64" s="42"/>
      <c r="F64" s="42"/>
      <c r="G64" s="42"/>
      <c r="H64" s="43"/>
      <c r="I64" s="43"/>
      <c r="J64" s="43"/>
      <c r="K64" s="44"/>
    </row>
    <row r="65" spans="2:11" ht="16.5" thickTop="1">
      <c r="B65" s="81"/>
      <c r="C65" s="88"/>
      <c r="D65" s="88"/>
      <c r="E65" s="88"/>
      <c r="F65" s="88"/>
      <c r="G65" s="88"/>
      <c r="H65" s="82"/>
      <c r="I65" s="82"/>
      <c r="J65" s="82"/>
      <c r="K65" s="45"/>
    </row>
    <row r="66" spans="2:11" ht="15.75">
      <c r="B66" s="27"/>
      <c r="C66" s="65"/>
      <c r="D66" s="65"/>
      <c r="E66" s="65"/>
      <c r="F66" s="65"/>
      <c r="G66" s="65"/>
      <c r="H66" s="64"/>
      <c r="I66" s="64"/>
      <c r="J66" s="64"/>
      <c r="K66" s="46"/>
    </row>
    <row r="67" spans="2:11" ht="15.75">
      <c r="B67" s="89"/>
      <c r="C67" s="173" t="s">
        <v>227</v>
      </c>
      <c r="D67" s="173"/>
      <c r="E67" s="71"/>
      <c r="F67" s="49" t="s">
        <v>282</v>
      </c>
      <c r="G67" s="173" t="s">
        <v>228</v>
      </c>
      <c r="H67" s="173"/>
      <c r="I67" s="72"/>
      <c r="J67" s="71"/>
      <c r="K67" s="50" t="s">
        <v>314</v>
      </c>
    </row>
    <row r="68" spans="2:11" ht="15.75">
      <c r="B68" s="27"/>
      <c r="C68" s="101" t="s">
        <v>230</v>
      </c>
      <c r="D68" s="101"/>
      <c r="E68" s="66"/>
      <c r="F68" s="170" t="s">
        <v>273</v>
      </c>
      <c r="G68" s="170"/>
      <c r="H68" s="170"/>
      <c r="I68" s="64"/>
      <c r="J68" s="64"/>
      <c r="K68" s="51" t="s">
        <v>232</v>
      </c>
    </row>
    <row r="69" spans="2:11" ht="15.75">
      <c r="B69" s="27"/>
      <c r="C69" s="64"/>
      <c r="D69" s="64"/>
      <c r="E69" s="66"/>
      <c r="F69" s="66"/>
      <c r="G69" s="66"/>
      <c r="H69" s="66"/>
      <c r="I69" s="64"/>
      <c r="J69" s="66"/>
      <c r="K69" s="51"/>
    </row>
    <row r="70" spans="2:11" ht="15.75">
      <c r="B70" s="89"/>
      <c r="C70" s="173" t="s">
        <v>233</v>
      </c>
      <c r="D70" s="173"/>
      <c r="E70" s="71"/>
      <c r="F70" s="49" t="s">
        <v>234</v>
      </c>
      <c r="G70" s="173" t="s">
        <v>234</v>
      </c>
      <c r="H70" s="173"/>
      <c r="I70" s="72"/>
      <c r="J70" s="71"/>
      <c r="K70" s="50" t="s">
        <v>240</v>
      </c>
    </row>
    <row r="71" spans="2:11" ht="15.75">
      <c r="B71" s="27"/>
      <c r="C71" s="101" t="s">
        <v>236</v>
      </c>
      <c r="D71" s="101"/>
      <c r="E71" s="66"/>
      <c r="F71" s="170" t="s">
        <v>238</v>
      </c>
      <c r="G71" s="170"/>
      <c r="H71" s="170"/>
      <c r="I71" s="64"/>
      <c r="J71" s="64"/>
      <c r="K71" s="51" t="s">
        <v>238</v>
      </c>
    </row>
    <row r="72" spans="2:11" ht="15.75">
      <c r="B72" s="27"/>
      <c r="C72" s="65"/>
      <c r="D72" s="65"/>
      <c r="E72" s="65"/>
      <c r="F72" s="65"/>
      <c r="G72" s="65"/>
      <c r="H72" s="64"/>
      <c r="I72" s="64"/>
      <c r="J72" s="64"/>
      <c r="K72" s="90"/>
    </row>
    <row r="73" spans="2:11" ht="16.5" thickBot="1">
      <c r="B73" s="52"/>
      <c r="C73" s="53"/>
      <c r="D73" s="53"/>
      <c r="E73" s="53"/>
      <c r="F73" s="53"/>
      <c r="G73" s="53"/>
      <c r="H73" s="91"/>
      <c r="I73" s="92"/>
      <c r="J73" s="91"/>
      <c r="K73" s="93"/>
    </row>
  </sheetData>
  <protectedRanges>
    <protectedRange sqref="F67 C67 J67:K67" name="Rango1_2_1"/>
    <protectedRange sqref="F70 C70 J70:K70" name="Rango1_2_1_1"/>
    <protectedRange sqref="J31:J33" name="Rango1_1"/>
    <protectedRange sqref="G67" name="Rango1_2_1_2_2"/>
    <protectedRange sqref="G70" name="Rango1_2_1_1_1_2_1"/>
  </protectedRanges>
  <mergeCells count="23">
    <mergeCell ref="F68:H68"/>
    <mergeCell ref="C70:D70"/>
    <mergeCell ref="F71:H71"/>
    <mergeCell ref="G67:H67"/>
    <mergeCell ref="G70:H70"/>
    <mergeCell ref="C67:D67"/>
    <mergeCell ref="H50:J50"/>
    <mergeCell ref="H54:J54"/>
    <mergeCell ref="H57:J57"/>
    <mergeCell ref="H58:J58"/>
    <mergeCell ref="H61:J61"/>
    <mergeCell ref="H47:J47"/>
    <mergeCell ref="B2:I2"/>
    <mergeCell ref="B4:I4"/>
    <mergeCell ref="F14:I14"/>
    <mergeCell ref="F16:I16"/>
    <mergeCell ref="F17:I17"/>
    <mergeCell ref="B26:K26"/>
    <mergeCell ref="B27:K27"/>
    <mergeCell ref="H36:J36"/>
    <mergeCell ref="H39:J39"/>
    <mergeCell ref="H40:J40"/>
    <mergeCell ref="H45:J4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80BF4-D3D7-4628-B809-1F06A7C7C970}">
  <dimension ref="B2:J81"/>
  <sheetViews>
    <sheetView workbookViewId="0" topLeftCell="A19">
      <selection activeCell="C82" sqref="C8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26.8515625" style="0" customWidth="1"/>
    <col min="11" max="11" width="15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82" t="s">
        <v>0</v>
      </c>
      <c r="C2" s="183"/>
      <c r="D2" s="183"/>
      <c r="E2" s="183"/>
      <c r="F2" s="183"/>
      <c r="G2" s="183"/>
      <c r="H2" s="183"/>
      <c r="I2" s="183"/>
    </row>
    <row r="3" ht="15" customHeight="1" hidden="1"/>
    <row r="4" spans="2:9" ht="16.5" customHeight="1">
      <c r="B4" s="184" t="s">
        <v>713</v>
      </c>
      <c r="C4" s="183"/>
      <c r="D4" s="183"/>
      <c r="E4" s="183"/>
      <c r="F4" s="183"/>
      <c r="G4" s="183"/>
      <c r="H4" s="183"/>
      <c r="I4" s="183"/>
    </row>
    <row r="5" ht="0.95" customHeight="1"/>
    <row r="6" ht="2.1" customHeight="1"/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6232445862.73</v>
      </c>
      <c r="H8" s="76">
        <v>6232445862.73</v>
      </c>
      <c r="I8" s="76">
        <v>0</v>
      </c>
    </row>
    <row r="9" spans="2:9" ht="15">
      <c r="B9" s="74">
        <v>45200</v>
      </c>
      <c r="C9" s="75">
        <v>71739</v>
      </c>
      <c r="D9" s="75" t="s">
        <v>10</v>
      </c>
      <c r="E9" s="75" t="s">
        <v>11</v>
      </c>
      <c r="G9" s="76">
        <v>0</v>
      </c>
      <c r="H9" s="76">
        <v>608437679.12</v>
      </c>
      <c r="I9" s="76">
        <v>-608437679.12</v>
      </c>
    </row>
    <row r="10" spans="2:9" ht="25.5">
      <c r="B10" s="74">
        <v>45201</v>
      </c>
      <c r="C10" s="75">
        <v>73602</v>
      </c>
      <c r="D10" s="75" t="s">
        <v>316</v>
      </c>
      <c r="E10" s="75" t="s">
        <v>714</v>
      </c>
      <c r="G10" s="76">
        <v>608437679.12</v>
      </c>
      <c r="H10" s="76">
        <v>0</v>
      </c>
      <c r="I10" s="76">
        <v>0</v>
      </c>
    </row>
    <row r="11" spans="2:9" ht="25.5">
      <c r="B11" s="74">
        <v>45202</v>
      </c>
      <c r="C11" s="75">
        <v>72014</v>
      </c>
      <c r="D11" s="75" t="s">
        <v>12</v>
      </c>
      <c r="E11" s="75" t="s">
        <v>715</v>
      </c>
      <c r="G11" s="76">
        <v>0</v>
      </c>
      <c r="H11" s="76">
        <v>8206300</v>
      </c>
      <c r="I11" s="76">
        <v>-8206300</v>
      </c>
    </row>
    <row r="12" spans="2:9" ht="25.5">
      <c r="B12" s="74">
        <v>45202</v>
      </c>
      <c r="C12" s="75">
        <v>72019</v>
      </c>
      <c r="D12" s="75" t="s">
        <v>12</v>
      </c>
      <c r="E12" s="75" t="s">
        <v>716</v>
      </c>
      <c r="G12" s="76">
        <v>0</v>
      </c>
      <c r="H12" s="76">
        <v>145110</v>
      </c>
      <c r="I12" s="76">
        <v>-8351410</v>
      </c>
    </row>
    <row r="13" spans="2:9" ht="25.5">
      <c r="B13" s="74">
        <v>45203</v>
      </c>
      <c r="C13" s="75">
        <v>72022</v>
      </c>
      <c r="D13" s="75" t="s">
        <v>12</v>
      </c>
      <c r="E13" s="75" t="s">
        <v>717</v>
      </c>
      <c r="G13" s="76">
        <v>0</v>
      </c>
      <c r="H13" s="76">
        <v>3414922</v>
      </c>
      <c r="I13" s="76">
        <v>-11766332</v>
      </c>
    </row>
    <row r="14" spans="2:9" ht="25.5">
      <c r="B14" s="74">
        <v>45203</v>
      </c>
      <c r="C14" s="75">
        <v>72024</v>
      </c>
      <c r="D14" s="75" t="s">
        <v>12</v>
      </c>
      <c r="E14" s="75" t="s">
        <v>718</v>
      </c>
      <c r="G14" s="76">
        <v>0</v>
      </c>
      <c r="H14" s="76">
        <v>5599200</v>
      </c>
      <c r="I14" s="76">
        <v>-17365532</v>
      </c>
    </row>
    <row r="15" spans="2:9" ht="25.5">
      <c r="B15" s="74">
        <v>45203</v>
      </c>
      <c r="C15" s="75">
        <v>73603</v>
      </c>
      <c r="D15" s="75" t="s">
        <v>316</v>
      </c>
      <c r="E15" s="75" t="s">
        <v>719</v>
      </c>
      <c r="G15" s="76">
        <v>13950610</v>
      </c>
      <c r="H15" s="76">
        <v>0</v>
      </c>
      <c r="I15" s="76">
        <v>-3414922</v>
      </c>
    </row>
    <row r="16" spans="2:9" ht="25.5">
      <c r="B16" s="74">
        <v>45204</v>
      </c>
      <c r="C16" s="75">
        <v>73604</v>
      </c>
      <c r="D16" s="75" t="s">
        <v>316</v>
      </c>
      <c r="E16" s="75" t="s">
        <v>720</v>
      </c>
      <c r="G16" s="76">
        <v>3414922</v>
      </c>
      <c r="H16" s="76">
        <v>0</v>
      </c>
      <c r="I16" s="76">
        <v>0</v>
      </c>
    </row>
    <row r="17" spans="2:9" ht="25.5">
      <c r="B17" s="74">
        <v>45205</v>
      </c>
      <c r="C17" s="75">
        <v>72028</v>
      </c>
      <c r="D17" s="75" t="s">
        <v>12</v>
      </c>
      <c r="E17" s="75" t="s">
        <v>721</v>
      </c>
      <c r="G17" s="76">
        <v>0</v>
      </c>
      <c r="H17" s="76">
        <v>3379100</v>
      </c>
      <c r="I17" s="76">
        <v>-3379100</v>
      </c>
    </row>
    <row r="18" spans="2:9" ht="25.5">
      <c r="B18" s="74">
        <v>45208</v>
      </c>
      <c r="C18" s="75">
        <v>73605</v>
      </c>
      <c r="D18" s="75" t="s">
        <v>316</v>
      </c>
      <c r="E18" s="75" t="s">
        <v>722</v>
      </c>
      <c r="G18" s="76">
        <v>3379100</v>
      </c>
      <c r="H18" s="76">
        <v>0</v>
      </c>
      <c r="I18" s="76">
        <v>0</v>
      </c>
    </row>
    <row r="19" spans="2:9" ht="25.5">
      <c r="B19" s="74">
        <v>45211</v>
      </c>
      <c r="C19" s="75">
        <v>72030</v>
      </c>
      <c r="D19" s="75" t="s">
        <v>12</v>
      </c>
      <c r="E19" s="75" t="s">
        <v>723</v>
      </c>
      <c r="G19" s="76">
        <v>0</v>
      </c>
      <c r="H19" s="76">
        <v>4633600</v>
      </c>
      <c r="I19" s="76">
        <v>-4633600</v>
      </c>
    </row>
    <row r="20" spans="2:9" ht="25.5">
      <c r="B20" s="74">
        <v>45212</v>
      </c>
      <c r="C20" s="75">
        <v>73386</v>
      </c>
      <c r="D20" s="75" t="s">
        <v>12</v>
      </c>
      <c r="E20" s="75" t="s">
        <v>724</v>
      </c>
      <c r="G20" s="76">
        <v>0</v>
      </c>
      <c r="H20" s="76">
        <v>1741320</v>
      </c>
      <c r="I20" s="76">
        <v>-6374920</v>
      </c>
    </row>
    <row r="21" spans="2:9" ht="25.5">
      <c r="B21" s="74">
        <v>45212</v>
      </c>
      <c r="C21" s="75">
        <v>73388</v>
      </c>
      <c r="D21" s="75" t="s">
        <v>12</v>
      </c>
      <c r="E21" s="75" t="s">
        <v>725</v>
      </c>
      <c r="G21" s="76">
        <v>0</v>
      </c>
      <c r="H21" s="76">
        <v>4135635</v>
      </c>
      <c r="I21" s="76">
        <v>-10510555</v>
      </c>
    </row>
    <row r="22" spans="2:9" ht="25.5">
      <c r="B22" s="74">
        <v>45212</v>
      </c>
      <c r="C22" s="75">
        <v>73389</v>
      </c>
      <c r="D22" s="75" t="s">
        <v>12</v>
      </c>
      <c r="E22" s="75" t="s">
        <v>726</v>
      </c>
      <c r="G22" s="76">
        <v>0</v>
      </c>
      <c r="H22" s="76">
        <v>11990923</v>
      </c>
      <c r="I22" s="76">
        <v>-22501478</v>
      </c>
    </row>
    <row r="23" spans="2:9" ht="25.5">
      <c r="B23" s="74">
        <v>45212</v>
      </c>
      <c r="C23" s="75">
        <v>73390</v>
      </c>
      <c r="D23" s="75" t="s">
        <v>12</v>
      </c>
      <c r="E23" s="75" t="s">
        <v>727</v>
      </c>
      <c r="G23" s="76">
        <v>0</v>
      </c>
      <c r="H23" s="76">
        <v>725550</v>
      </c>
      <c r="I23" s="76">
        <v>-23227028</v>
      </c>
    </row>
    <row r="24" spans="2:9" ht="25.5">
      <c r="B24" s="74">
        <v>45212</v>
      </c>
      <c r="C24" s="75">
        <v>73394</v>
      </c>
      <c r="D24" s="75" t="s">
        <v>12</v>
      </c>
      <c r="E24" s="75" t="s">
        <v>728</v>
      </c>
      <c r="G24" s="76">
        <v>0</v>
      </c>
      <c r="H24" s="76">
        <v>2452359</v>
      </c>
      <c r="I24" s="76">
        <v>-25679387</v>
      </c>
    </row>
    <row r="25" spans="2:9" ht="25.5">
      <c r="B25" s="74">
        <v>45212</v>
      </c>
      <c r="C25" s="75">
        <v>73606</v>
      </c>
      <c r="D25" s="75" t="s">
        <v>316</v>
      </c>
      <c r="E25" s="75" t="s">
        <v>729</v>
      </c>
      <c r="G25" s="76">
        <v>4633600</v>
      </c>
      <c r="H25" s="76">
        <v>0</v>
      </c>
      <c r="I25" s="76">
        <v>-21045787</v>
      </c>
    </row>
    <row r="26" spans="2:9" ht="25.5">
      <c r="B26" s="74">
        <v>45215</v>
      </c>
      <c r="C26" s="75">
        <v>73607</v>
      </c>
      <c r="D26" s="75" t="s">
        <v>316</v>
      </c>
      <c r="E26" s="75" t="s">
        <v>730</v>
      </c>
      <c r="G26" s="76">
        <v>20320237</v>
      </c>
      <c r="H26" s="76">
        <v>0</v>
      </c>
      <c r="I26" s="76">
        <v>-725550</v>
      </c>
    </row>
    <row r="27" spans="2:9" ht="25.5">
      <c r="B27" s="74">
        <v>45219</v>
      </c>
      <c r="C27" s="75">
        <v>73608</v>
      </c>
      <c r="D27" s="75" t="s">
        <v>316</v>
      </c>
      <c r="E27" s="75" t="s">
        <v>731</v>
      </c>
      <c r="G27" s="76">
        <v>725550</v>
      </c>
      <c r="H27" s="76">
        <v>0</v>
      </c>
      <c r="I27" s="76">
        <v>0</v>
      </c>
    </row>
    <row r="28" ht="10.15" customHeight="1"/>
    <row r="29" spans="6:9" ht="18" customHeight="1">
      <c r="F29" s="185" t="s">
        <v>732</v>
      </c>
      <c r="G29" s="183"/>
      <c r="H29" s="183"/>
      <c r="I29" s="183"/>
    </row>
    <row r="30" ht="0.95" customHeight="1"/>
    <row r="31" spans="6:9" ht="18" customHeight="1">
      <c r="F31" s="185" t="s">
        <v>733</v>
      </c>
      <c r="G31" s="183"/>
      <c r="H31" s="183"/>
      <c r="I31" s="183"/>
    </row>
    <row r="32" spans="6:9" ht="18" customHeight="1">
      <c r="F32" s="185" t="s">
        <v>734</v>
      </c>
      <c r="G32" s="183"/>
      <c r="H32" s="183"/>
      <c r="I32" s="183"/>
    </row>
    <row r="33" ht="20.1" customHeight="1" thickBot="1"/>
    <row r="34" spans="2:10" ht="15.75">
      <c r="B34" s="118"/>
      <c r="C34" s="119" t="s">
        <v>735</v>
      </c>
      <c r="D34" s="7"/>
      <c r="E34" s="7"/>
      <c r="F34" s="7"/>
      <c r="G34" s="7"/>
      <c r="H34" s="7"/>
      <c r="I34" s="7"/>
      <c r="J34" s="8"/>
    </row>
    <row r="35" spans="2:10" ht="15.75">
      <c r="B35" s="9"/>
      <c r="C35" s="55"/>
      <c r="D35" s="55"/>
      <c r="E35" s="55"/>
      <c r="F35" s="55"/>
      <c r="G35" s="55"/>
      <c r="H35" s="55"/>
      <c r="I35" s="55"/>
      <c r="J35" s="10"/>
    </row>
    <row r="36" spans="2:10" ht="15.75">
      <c r="B36" s="9"/>
      <c r="C36" s="55"/>
      <c r="D36" s="55"/>
      <c r="E36" s="55"/>
      <c r="F36" s="55"/>
      <c r="G36" s="55"/>
      <c r="H36" s="55"/>
      <c r="I36" s="55"/>
      <c r="J36" s="10"/>
    </row>
    <row r="37" spans="2:10" ht="15.75">
      <c r="B37" s="9"/>
      <c r="C37" s="55"/>
      <c r="D37" s="55"/>
      <c r="E37" s="55"/>
      <c r="F37" s="55"/>
      <c r="G37" s="55"/>
      <c r="H37" s="55"/>
      <c r="I37" s="55"/>
      <c r="J37" s="10"/>
    </row>
    <row r="38" spans="2:10" ht="15.75">
      <c r="B38" s="189" t="s">
        <v>203</v>
      </c>
      <c r="C38" s="187"/>
      <c r="D38" s="187"/>
      <c r="E38" s="187"/>
      <c r="F38" s="187"/>
      <c r="G38" s="187"/>
      <c r="H38" s="187"/>
      <c r="I38" s="187"/>
      <c r="J38" s="190"/>
    </row>
    <row r="39" spans="2:10" ht="15">
      <c r="B39" s="191" t="s">
        <v>736</v>
      </c>
      <c r="C39" s="179"/>
      <c r="D39" s="179"/>
      <c r="E39" s="179"/>
      <c r="F39" s="179"/>
      <c r="G39" s="179"/>
      <c r="H39" s="179"/>
      <c r="I39" s="179"/>
      <c r="J39" s="192"/>
    </row>
    <row r="40" spans="2:10" ht="15.75">
      <c r="B40" s="11"/>
      <c r="C40" s="56"/>
      <c r="D40" s="56"/>
      <c r="E40" s="56"/>
      <c r="F40" s="56"/>
      <c r="G40" s="56"/>
      <c r="H40" s="56"/>
      <c r="I40" s="56"/>
      <c r="J40" s="12"/>
    </row>
    <row r="41" spans="2:10" ht="15.75">
      <c r="B41" s="9"/>
      <c r="C41" s="57" t="s">
        <v>205</v>
      </c>
      <c r="D41" s="57"/>
      <c r="E41" s="57"/>
      <c r="F41" s="57"/>
      <c r="G41" s="57"/>
      <c r="H41" s="57"/>
      <c r="I41" s="57"/>
      <c r="J41" s="13"/>
    </row>
    <row r="42" spans="2:10" ht="15.75">
      <c r="B42" s="9"/>
      <c r="C42" s="58" t="s">
        <v>737</v>
      </c>
      <c r="D42" s="58"/>
      <c r="E42" s="59"/>
      <c r="F42" s="59"/>
      <c r="G42" s="59"/>
      <c r="H42" s="59"/>
      <c r="I42" s="58"/>
      <c r="J42" s="14" t="s">
        <v>738</v>
      </c>
    </row>
    <row r="43" spans="2:10" ht="15.75">
      <c r="B43" s="9"/>
      <c r="C43" s="60" t="s">
        <v>209</v>
      </c>
      <c r="D43" s="15" t="s">
        <v>739</v>
      </c>
      <c r="E43" s="16"/>
      <c r="F43" s="61"/>
      <c r="G43" s="17"/>
      <c r="H43" s="60"/>
      <c r="I43" s="61"/>
      <c r="J43" s="18"/>
    </row>
    <row r="44" spans="2:10" ht="15.75">
      <c r="B44" s="9"/>
      <c r="C44" s="60" t="s">
        <v>211</v>
      </c>
      <c r="D44" s="62"/>
      <c r="E44" s="63"/>
      <c r="F44" s="61"/>
      <c r="G44" s="19"/>
      <c r="H44" s="60" t="s">
        <v>740</v>
      </c>
      <c r="I44" s="61"/>
      <c r="J44" s="18"/>
    </row>
    <row r="45" spans="2:10" ht="16.5" thickBot="1">
      <c r="B45" s="20"/>
      <c r="C45" s="21"/>
      <c r="D45" s="22"/>
      <c r="E45" s="23"/>
      <c r="F45" s="24"/>
      <c r="G45" s="25"/>
      <c r="H45" s="21"/>
      <c r="I45" s="24"/>
      <c r="J45" s="26"/>
    </row>
    <row r="46" spans="2:10" ht="16.5" thickTop="1">
      <c r="B46" s="27"/>
      <c r="C46" s="64"/>
      <c r="D46" s="64"/>
      <c r="E46" s="64"/>
      <c r="F46" s="64"/>
      <c r="G46" s="64"/>
      <c r="H46" s="64"/>
      <c r="I46" s="64"/>
      <c r="J46" s="28"/>
    </row>
    <row r="47" spans="2:10" ht="15.75">
      <c r="B47" s="27"/>
      <c r="C47" s="64"/>
      <c r="D47" s="64"/>
      <c r="E47" s="64"/>
      <c r="F47" s="64"/>
      <c r="G47" s="64"/>
      <c r="H47" s="64"/>
      <c r="I47" s="64"/>
      <c r="J47" s="29" t="s">
        <v>213</v>
      </c>
    </row>
    <row r="48" spans="2:10" ht="15.75">
      <c r="B48" s="27"/>
      <c r="C48" s="65" t="s">
        <v>214</v>
      </c>
      <c r="D48" s="65"/>
      <c r="E48" s="65"/>
      <c r="F48" s="65"/>
      <c r="G48" s="65"/>
      <c r="H48" s="171"/>
      <c r="I48" s="171"/>
      <c r="J48" s="31">
        <v>-608437679.12</v>
      </c>
    </row>
    <row r="49" spans="2:10" ht="15.75">
      <c r="B49" s="27"/>
      <c r="C49" s="64"/>
      <c r="D49" s="64"/>
      <c r="E49" s="64"/>
      <c r="F49" s="64"/>
      <c r="G49" s="64"/>
      <c r="H49" s="64"/>
      <c r="I49" s="64"/>
      <c r="J49" s="30"/>
    </row>
    <row r="50" spans="2:10" ht="15.75">
      <c r="B50" s="27"/>
      <c r="C50" s="67" t="s">
        <v>215</v>
      </c>
      <c r="D50" s="67"/>
      <c r="E50" s="67"/>
      <c r="F50" s="67"/>
      <c r="G50" s="67"/>
      <c r="H50" s="64"/>
      <c r="I50" s="64"/>
      <c r="J50" s="30"/>
    </row>
    <row r="51" spans="2:10" ht="15.75">
      <c r="B51" s="27"/>
      <c r="C51" s="64" t="s">
        <v>741</v>
      </c>
      <c r="D51" s="64"/>
      <c r="E51" s="64"/>
      <c r="F51" s="64"/>
      <c r="G51" s="64"/>
      <c r="H51" s="181"/>
      <c r="I51" s="181"/>
      <c r="J51" s="32">
        <v>654861698.12</v>
      </c>
    </row>
    <row r="52" spans="2:10" ht="15.75">
      <c r="B52" s="27"/>
      <c r="C52" s="64"/>
      <c r="D52" s="64"/>
      <c r="E52" s="64"/>
      <c r="F52" s="64"/>
      <c r="G52" s="64"/>
      <c r="H52" s="68"/>
      <c r="I52" s="68"/>
      <c r="J52" s="30"/>
    </row>
    <row r="53" spans="2:10" ht="15.75">
      <c r="B53" s="27"/>
      <c r="C53" s="64"/>
      <c r="D53" s="64"/>
      <c r="E53" s="64"/>
      <c r="F53" s="64"/>
      <c r="G53" s="64"/>
      <c r="H53" s="66"/>
      <c r="I53" s="66"/>
      <c r="J53" s="30"/>
    </row>
    <row r="54" spans="2:10" ht="15.75">
      <c r="B54" s="27"/>
      <c r="C54" s="65" t="s">
        <v>218</v>
      </c>
      <c r="D54" s="65"/>
      <c r="E54" s="65"/>
      <c r="F54" s="65"/>
      <c r="G54" s="65"/>
      <c r="H54" s="64"/>
      <c r="I54" s="64"/>
      <c r="J54" s="33">
        <f>SUM(J48:J51)</f>
        <v>46424019</v>
      </c>
    </row>
    <row r="55" spans="2:10" ht="15.75">
      <c r="B55" s="27"/>
      <c r="C55" s="64"/>
      <c r="D55" s="64"/>
      <c r="E55" s="64"/>
      <c r="F55" s="64"/>
      <c r="G55" s="64"/>
      <c r="H55" s="64"/>
      <c r="I55" s="64"/>
      <c r="J55" s="30"/>
    </row>
    <row r="56" spans="2:10" ht="15.75">
      <c r="B56" s="27"/>
      <c r="C56" s="67" t="s">
        <v>219</v>
      </c>
      <c r="D56" s="67"/>
      <c r="E56" s="67"/>
      <c r="F56" s="67"/>
      <c r="G56" s="67"/>
      <c r="H56" s="64"/>
      <c r="I56" s="64"/>
      <c r="J56" s="30"/>
    </row>
    <row r="57" spans="2:10" ht="15.75">
      <c r="B57" s="27"/>
      <c r="C57" s="64" t="s">
        <v>742</v>
      </c>
      <c r="D57" s="64"/>
      <c r="E57" s="64"/>
      <c r="F57" s="64"/>
      <c r="G57" s="64"/>
      <c r="H57" s="66"/>
      <c r="I57" s="66"/>
      <c r="J57" s="31">
        <v>46424019</v>
      </c>
    </row>
    <row r="58" spans="2:10" ht="15.75">
      <c r="B58" s="27"/>
      <c r="C58" s="64"/>
      <c r="D58" s="64"/>
      <c r="E58" s="64"/>
      <c r="F58" s="64"/>
      <c r="G58" s="64"/>
      <c r="H58" s="171"/>
      <c r="I58" s="171"/>
      <c r="J58" s="30"/>
    </row>
    <row r="59" spans="2:10" ht="16.5" thickBot="1">
      <c r="B59" s="27"/>
      <c r="C59" s="65" t="s">
        <v>222</v>
      </c>
      <c r="D59" s="65"/>
      <c r="E59" s="65"/>
      <c r="F59" s="65"/>
      <c r="G59" s="65"/>
      <c r="H59" s="171"/>
      <c r="I59" s="171"/>
      <c r="J59" s="40">
        <f>+J54-J57</f>
        <v>0</v>
      </c>
    </row>
    <row r="60" spans="2:10" ht="16.5" thickTop="1">
      <c r="B60" s="27"/>
      <c r="C60" s="66"/>
      <c r="D60" s="66"/>
      <c r="E60" s="66"/>
      <c r="F60" s="66"/>
      <c r="G60" s="66"/>
      <c r="H60" s="66"/>
      <c r="I60" s="66"/>
      <c r="J60" s="36"/>
    </row>
    <row r="61" spans="2:10" ht="15.75">
      <c r="B61" s="27"/>
      <c r="C61" s="64"/>
      <c r="D61" s="64"/>
      <c r="E61" s="64"/>
      <c r="F61" s="64"/>
      <c r="G61" s="64"/>
      <c r="H61" s="64"/>
      <c r="I61" s="64"/>
      <c r="J61" s="29" t="s">
        <v>223</v>
      </c>
    </row>
    <row r="62" spans="2:10" ht="15.75">
      <c r="B62" s="27"/>
      <c r="C62" s="65" t="s">
        <v>224</v>
      </c>
      <c r="D62" s="65"/>
      <c r="E62" s="65"/>
      <c r="F62" s="65"/>
      <c r="G62" s="65"/>
      <c r="H62" s="171"/>
      <c r="I62" s="171"/>
      <c r="J62" s="31"/>
    </row>
    <row r="63" spans="2:10" ht="15.75">
      <c r="B63" s="27"/>
      <c r="C63" s="65"/>
      <c r="D63" s="65"/>
      <c r="E63" s="65"/>
      <c r="F63" s="65"/>
      <c r="G63" s="65"/>
      <c r="H63" s="66"/>
      <c r="I63" s="66"/>
      <c r="J63" s="30">
        <v>0</v>
      </c>
    </row>
    <row r="64" spans="2:10" ht="15.75">
      <c r="B64" s="27"/>
      <c r="C64" s="67" t="s">
        <v>215</v>
      </c>
      <c r="D64" s="67"/>
      <c r="E64" s="67"/>
      <c r="F64" s="67"/>
      <c r="G64" s="67"/>
      <c r="H64" s="64"/>
      <c r="I64" s="64"/>
      <c r="J64" s="37"/>
    </row>
    <row r="65" spans="2:10" ht="15.75">
      <c r="B65" s="27"/>
      <c r="C65" s="64" t="s">
        <v>743</v>
      </c>
      <c r="D65" s="64"/>
      <c r="E65" s="64"/>
      <c r="F65" s="64"/>
      <c r="G65" s="64"/>
      <c r="H65" s="171"/>
      <c r="I65" s="171"/>
      <c r="J65" s="30"/>
    </row>
    <row r="66" spans="2:10" ht="15.75">
      <c r="B66" s="27"/>
      <c r="C66" s="65" t="s">
        <v>218</v>
      </c>
      <c r="D66" s="65"/>
      <c r="E66" s="65"/>
      <c r="F66" s="65"/>
      <c r="G66" s="65"/>
      <c r="H66" s="177"/>
      <c r="I66" s="177"/>
      <c r="J66" s="38"/>
    </row>
    <row r="67" spans="2:10" ht="15.75">
      <c r="B67" s="27"/>
      <c r="C67" s="64"/>
      <c r="D67" s="64"/>
      <c r="E67" s="64"/>
      <c r="F67" s="64"/>
      <c r="G67" s="64"/>
      <c r="H67" s="64"/>
      <c r="I67" s="64"/>
      <c r="J67" s="37"/>
    </row>
    <row r="68" spans="2:10" ht="15.75">
      <c r="B68" s="27"/>
      <c r="C68" s="67" t="s">
        <v>219</v>
      </c>
      <c r="D68" s="67"/>
      <c r="E68" s="67"/>
      <c r="F68" s="67"/>
      <c r="G68" s="67"/>
      <c r="H68" s="64"/>
      <c r="I68" s="64"/>
      <c r="J68" s="30"/>
    </row>
    <row r="69" spans="2:10" ht="15.75">
      <c r="B69" s="27"/>
      <c r="C69" s="67"/>
      <c r="D69" s="67"/>
      <c r="E69" s="67"/>
      <c r="F69" s="67"/>
      <c r="G69" s="67"/>
      <c r="H69" s="64"/>
      <c r="I69" s="64"/>
      <c r="J69" s="30"/>
    </row>
    <row r="70" spans="2:10" ht="15.75">
      <c r="B70" s="27"/>
      <c r="C70" s="64" t="s">
        <v>744</v>
      </c>
      <c r="D70" s="64"/>
      <c r="E70" s="64"/>
      <c r="F70" s="64"/>
      <c r="G70" s="64"/>
      <c r="H70" s="177"/>
      <c r="I70" s="177"/>
      <c r="J70" s="31">
        <v>0</v>
      </c>
    </row>
    <row r="71" spans="2:10" ht="15.75">
      <c r="B71" s="27"/>
      <c r="C71" s="64"/>
      <c r="D71" s="64"/>
      <c r="E71" s="64"/>
      <c r="F71" s="64"/>
      <c r="G71" s="64"/>
      <c r="H71" s="70"/>
      <c r="I71" s="70"/>
      <c r="J71" s="34"/>
    </row>
    <row r="72" spans="2:10" ht="16.5" thickBot="1">
      <c r="B72" s="27"/>
      <c r="C72" s="65" t="s">
        <v>222</v>
      </c>
      <c r="D72" s="65"/>
      <c r="E72" s="65"/>
      <c r="F72" s="65"/>
      <c r="G72" s="65"/>
      <c r="H72" s="64"/>
      <c r="I72" s="64"/>
      <c r="J72" s="40">
        <f>+J63-J70</f>
        <v>0</v>
      </c>
    </row>
    <row r="73" spans="2:10" ht="17.25" thickBot="1" thickTop="1">
      <c r="B73" s="41"/>
      <c r="C73" s="42"/>
      <c r="D73" s="42"/>
      <c r="E73" s="42"/>
      <c r="F73" s="42"/>
      <c r="G73" s="42"/>
      <c r="H73" s="43"/>
      <c r="I73" s="43"/>
      <c r="J73" s="44"/>
    </row>
    <row r="74" spans="2:10" ht="16.5" thickTop="1">
      <c r="B74" s="27"/>
      <c r="C74" s="65"/>
      <c r="D74" s="65"/>
      <c r="E74" s="65"/>
      <c r="F74" s="65"/>
      <c r="G74" s="65"/>
      <c r="H74" s="64"/>
      <c r="I74" s="64"/>
      <c r="J74" s="46"/>
    </row>
    <row r="75" spans="2:10" ht="15.75">
      <c r="B75" s="27"/>
      <c r="C75" s="65"/>
      <c r="D75" s="65"/>
      <c r="E75" s="65"/>
      <c r="F75" s="65"/>
      <c r="G75" s="65"/>
      <c r="H75" s="64"/>
      <c r="I75" s="64"/>
      <c r="J75" s="46"/>
    </row>
    <row r="76" spans="2:10" ht="15.75">
      <c r="B76" s="47"/>
      <c r="C76" s="193" t="s">
        <v>745</v>
      </c>
      <c r="D76" s="193"/>
      <c r="E76" s="71"/>
      <c r="F76" s="49" t="s">
        <v>228</v>
      </c>
      <c r="G76" s="173" t="s">
        <v>228</v>
      </c>
      <c r="H76" s="173"/>
      <c r="I76" s="71"/>
      <c r="J76" s="50" t="s">
        <v>746</v>
      </c>
    </row>
    <row r="77" spans="2:10" ht="15.75">
      <c r="B77" s="27"/>
      <c r="C77" s="170" t="s">
        <v>230</v>
      </c>
      <c r="D77" s="170"/>
      <c r="E77" s="66"/>
      <c r="F77" s="170" t="s">
        <v>231</v>
      </c>
      <c r="G77" s="170"/>
      <c r="H77" s="170"/>
      <c r="I77" s="64"/>
      <c r="J77" s="51" t="s">
        <v>232</v>
      </c>
    </row>
    <row r="78" spans="2:10" ht="15.75">
      <c r="B78" s="27"/>
      <c r="C78" s="64"/>
      <c r="D78" s="64"/>
      <c r="E78" s="66"/>
      <c r="F78" s="66"/>
      <c r="G78" s="66"/>
      <c r="H78" s="66"/>
      <c r="I78" s="66"/>
      <c r="J78" s="51"/>
    </row>
    <row r="79" spans="2:10" ht="15.75">
      <c r="B79" s="47"/>
      <c r="C79" s="173" t="s">
        <v>374</v>
      </c>
      <c r="D79" s="173"/>
      <c r="E79" s="71"/>
      <c r="F79" s="122" t="s">
        <v>234</v>
      </c>
      <c r="G79" s="173" t="s">
        <v>234</v>
      </c>
      <c r="H79" s="173"/>
      <c r="I79" s="71"/>
      <c r="J79" s="50" t="s">
        <v>747</v>
      </c>
    </row>
    <row r="80" spans="2:10" ht="15.75">
      <c r="B80" s="47"/>
      <c r="C80" s="171" t="s">
        <v>236</v>
      </c>
      <c r="D80" s="171"/>
      <c r="E80" s="66"/>
      <c r="F80" s="171" t="s">
        <v>237</v>
      </c>
      <c r="G80" s="171"/>
      <c r="H80" s="171"/>
      <c r="I80" s="64"/>
      <c r="J80" s="51" t="s">
        <v>238</v>
      </c>
    </row>
    <row r="81" spans="2:10" ht="16.5" thickBot="1">
      <c r="B81" s="52"/>
      <c r="C81" s="120"/>
      <c r="D81" s="120"/>
      <c r="E81" s="120"/>
      <c r="F81" s="120"/>
      <c r="G81" s="120"/>
      <c r="H81" s="120"/>
      <c r="I81" s="120"/>
      <c r="J81" s="121"/>
    </row>
  </sheetData>
  <protectedRanges>
    <protectedRange sqref="F76 C76 I76:J76" name="Rango1_2_1_2"/>
    <protectedRange sqref="C79 F79 I79:J79" name="Rango1_2_1_1_1"/>
    <protectedRange sqref="I43:I45" name="Rango1_1_1"/>
    <protectedRange sqref="G76" name="Rango1_2_1_2_2"/>
    <protectedRange sqref="G79" name="Rango1_2_1_1_1_2_1"/>
  </protectedRanges>
  <mergeCells count="23">
    <mergeCell ref="H62:I62"/>
    <mergeCell ref="B2:I2"/>
    <mergeCell ref="B4:I4"/>
    <mergeCell ref="F29:I29"/>
    <mergeCell ref="F31:I31"/>
    <mergeCell ref="F32:I32"/>
    <mergeCell ref="B38:J38"/>
    <mergeCell ref="B39:J39"/>
    <mergeCell ref="H48:I48"/>
    <mergeCell ref="H51:I51"/>
    <mergeCell ref="H58:I58"/>
    <mergeCell ref="H59:I59"/>
    <mergeCell ref="H65:I65"/>
    <mergeCell ref="H66:I66"/>
    <mergeCell ref="H70:I70"/>
    <mergeCell ref="C76:D76"/>
    <mergeCell ref="C77:D77"/>
    <mergeCell ref="F77:H77"/>
    <mergeCell ref="C79:D79"/>
    <mergeCell ref="C80:D80"/>
    <mergeCell ref="F80:H80"/>
    <mergeCell ref="G76:H76"/>
    <mergeCell ref="G79:H7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FCC2-C689-486F-A189-733CDB805B08}">
  <dimension ref="B2:K111"/>
  <sheetViews>
    <sheetView workbookViewId="0" topLeftCell="A56">
      <selection activeCell="G112" sqref="G11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4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94" t="s">
        <v>0</v>
      </c>
      <c r="C2" s="183"/>
      <c r="D2" s="183"/>
      <c r="E2" s="183"/>
      <c r="F2" s="183"/>
      <c r="G2" s="183"/>
      <c r="H2" s="183"/>
      <c r="I2" s="183"/>
    </row>
    <row r="3" ht="15" customHeight="1" hidden="1"/>
    <row r="4" spans="2:9" ht="16.5" customHeight="1">
      <c r="B4" s="195" t="s">
        <v>315</v>
      </c>
      <c r="C4" s="183"/>
      <c r="D4" s="183"/>
      <c r="E4" s="183"/>
      <c r="F4" s="183"/>
      <c r="G4" s="183"/>
      <c r="H4" s="183"/>
      <c r="I4" s="18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45199</v>
      </c>
      <c r="C8" s="3">
        <v>0</v>
      </c>
      <c r="D8" s="3" t="s">
        <v>9</v>
      </c>
      <c r="E8" s="3"/>
      <c r="G8" s="4">
        <v>52027007.12</v>
      </c>
      <c r="H8" s="4">
        <v>1160725.56</v>
      </c>
      <c r="I8" s="4">
        <v>50866281.56</v>
      </c>
    </row>
    <row r="9" spans="2:9" ht="38.25">
      <c r="B9" s="2">
        <v>45201</v>
      </c>
      <c r="C9" s="3">
        <v>72685</v>
      </c>
      <c r="D9" s="3" t="s">
        <v>316</v>
      </c>
      <c r="E9" s="3" t="s">
        <v>317</v>
      </c>
      <c r="G9" s="4">
        <v>132000</v>
      </c>
      <c r="H9" s="4">
        <v>0</v>
      </c>
      <c r="I9" s="4">
        <v>50998281.56</v>
      </c>
    </row>
    <row r="10" spans="2:9" ht="38.25">
      <c r="B10" s="2">
        <v>45201</v>
      </c>
      <c r="C10" s="3">
        <v>72686</v>
      </c>
      <c r="D10" s="3" t="s">
        <v>316</v>
      </c>
      <c r="E10" s="3" t="s">
        <v>318</v>
      </c>
      <c r="G10" s="4">
        <v>40900</v>
      </c>
      <c r="H10" s="4">
        <v>0</v>
      </c>
      <c r="I10" s="4">
        <v>51039181.56</v>
      </c>
    </row>
    <row r="11" spans="2:9" ht="38.25">
      <c r="B11" s="2">
        <v>45201</v>
      </c>
      <c r="C11" s="3">
        <v>72687</v>
      </c>
      <c r="D11" s="3" t="s">
        <v>316</v>
      </c>
      <c r="E11" s="3" t="s">
        <v>319</v>
      </c>
      <c r="G11" s="4">
        <v>2600</v>
      </c>
      <c r="H11" s="4">
        <v>0</v>
      </c>
      <c r="I11" s="4">
        <v>51041781.56</v>
      </c>
    </row>
    <row r="12" spans="2:9" ht="38.25">
      <c r="B12" s="2">
        <v>45201</v>
      </c>
      <c r="C12" s="3">
        <v>72688</v>
      </c>
      <c r="D12" s="3" t="s">
        <v>316</v>
      </c>
      <c r="E12" s="3" t="s">
        <v>320</v>
      </c>
      <c r="G12" s="4">
        <v>19500</v>
      </c>
      <c r="H12" s="4">
        <v>0</v>
      </c>
      <c r="I12" s="4">
        <v>51061281.56</v>
      </c>
    </row>
    <row r="13" spans="2:9" ht="38.25">
      <c r="B13" s="2">
        <v>45202</v>
      </c>
      <c r="C13" s="3">
        <v>72689</v>
      </c>
      <c r="D13" s="3" t="s">
        <v>316</v>
      </c>
      <c r="E13" s="3" t="s">
        <v>321</v>
      </c>
      <c r="G13" s="4">
        <v>841800</v>
      </c>
      <c r="H13" s="4">
        <v>0</v>
      </c>
      <c r="I13" s="4">
        <v>51903081.56</v>
      </c>
    </row>
    <row r="14" spans="2:9" ht="38.25">
      <c r="B14" s="2">
        <v>45203</v>
      </c>
      <c r="C14" s="3">
        <v>72691</v>
      </c>
      <c r="D14" s="3" t="s">
        <v>316</v>
      </c>
      <c r="E14" s="3" t="s">
        <v>322</v>
      </c>
      <c r="G14" s="4">
        <v>287340</v>
      </c>
      <c r="H14" s="4">
        <v>0</v>
      </c>
      <c r="I14" s="4">
        <v>52190421.56</v>
      </c>
    </row>
    <row r="15" spans="2:9" ht="38.25">
      <c r="B15" s="2">
        <v>45204</v>
      </c>
      <c r="C15" s="3">
        <v>72692</v>
      </c>
      <c r="D15" s="3" t="s">
        <v>316</v>
      </c>
      <c r="E15" s="3" t="s">
        <v>323</v>
      </c>
      <c r="G15" s="4">
        <v>296144</v>
      </c>
      <c r="H15" s="4">
        <v>0</v>
      </c>
      <c r="I15" s="4">
        <v>52486565.56</v>
      </c>
    </row>
    <row r="16" spans="2:9" ht="38.25">
      <c r="B16" s="2">
        <v>45204</v>
      </c>
      <c r="C16" s="3">
        <v>72693</v>
      </c>
      <c r="D16" s="3" t="s">
        <v>316</v>
      </c>
      <c r="E16" s="3" t="s">
        <v>324</v>
      </c>
      <c r="G16" s="4">
        <v>2300</v>
      </c>
      <c r="H16" s="4">
        <v>0</v>
      </c>
      <c r="I16" s="4">
        <v>52488865.56</v>
      </c>
    </row>
    <row r="17" spans="2:9" ht="38.25">
      <c r="B17" s="2">
        <v>45208</v>
      </c>
      <c r="C17" s="3">
        <v>72694</v>
      </c>
      <c r="D17" s="3" t="s">
        <v>316</v>
      </c>
      <c r="E17" s="3" t="s">
        <v>325</v>
      </c>
      <c r="G17" s="4">
        <v>1300</v>
      </c>
      <c r="H17" s="4">
        <v>0</v>
      </c>
      <c r="I17" s="4">
        <v>52490165.56</v>
      </c>
    </row>
    <row r="18" spans="2:9" ht="38.25">
      <c r="B18" s="2">
        <v>45208</v>
      </c>
      <c r="C18" s="3">
        <v>72696</v>
      </c>
      <c r="D18" s="3" t="s">
        <v>316</v>
      </c>
      <c r="E18" s="3" t="s">
        <v>326</v>
      </c>
      <c r="G18" s="4">
        <v>267300</v>
      </c>
      <c r="H18" s="4">
        <v>0</v>
      </c>
      <c r="I18" s="4">
        <v>52757465.56</v>
      </c>
    </row>
    <row r="19" spans="2:9" ht="38.25">
      <c r="B19" s="2">
        <v>45208</v>
      </c>
      <c r="C19" s="3">
        <v>72697</v>
      </c>
      <c r="D19" s="3" t="s">
        <v>316</v>
      </c>
      <c r="E19" s="3" t="s">
        <v>327</v>
      </c>
      <c r="G19" s="4">
        <v>6500</v>
      </c>
      <c r="H19" s="4">
        <v>0</v>
      </c>
      <c r="I19" s="4">
        <v>52763965.56</v>
      </c>
    </row>
    <row r="20" spans="2:9" ht="38.25">
      <c r="B20" s="2">
        <v>45208</v>
      </c>
      <c r="C20" s="3">
        <v>72700</v>
      </c>
      <c r="D20" s="3" t="s">
        <v>316</v>
      </c>
      <c r="E20" s="3" t="s">
        <v>328</v>
      </c>
      <c r="G20" s="4">
        <v>6200</v>
      </c>
      <c r="H20" s="4">
        <v>0</v>
      </c>
      <c r="I20" s="4">
        <v>52770165.56</v>
      </c>
    </row>
    <row r="21" spans="2:9" ht="38.25">
      <c r="B21" s="2">
        <v>45208</v>
      </c>
      <c r="C21" s="3">
        <v>72701</v>
      </c>
      <c r="D21" s="3" t="s">
        <v>316</v>
      </c>
      <c r="E21" s="3" t="s">
        <v>329</v>
      </c>
      <c r="G21" s="4">
        <v>20500</v>
      </c>
      <c r="H21" s="4">
        <v>0</v>
      </c>
      <c r="I21" s="4">
        <v>52790665.56</v>
      </c>
    </row>
    <row r="22" spans="2:9" ht="76.5">
      <c r="B22" s="2">
        <v>45208</v>
      </c>
      <c r="C22" s="3">
        <v>72725</v>
      </c>
      <c r="D22" s="3" t="s">
        <v>330</v>
      </c>
      <c r="E22" s="3" t="s">
        <v>331</v>
      </c>
      <c r="G22" s="4">
        <v>0</v>
      </c>
      <c r="H22" s="4">
        <v>165412.14</v>
      </c>
      <c r="I22" s="4">
        <v>52625253.42</v>
      </c>
    </row>
    <row r="23" spans="2:9" ht="38.25">
      <c r="B23" s="2">
        <v>45209</v>
      </c>
      <c r="C23" s="3">
        <v>72702</v>
      </c>
      <c r="D23" s="3" t="s">
        <v>316</v>
      </c>
      <c r="E23" s="3" t="s">
        <v>332</v>
      </c>
      <c r="G23" s="4">
        <v>220410</v>
      </c>
      <c r="H23" s="4">
        <v>0</v>
      </c>
      <c r="I23" s="4">
        <v>52845663.42</v>
      </c>
    </row>
    <row r="24" spans="2:9" ht="38.25">
      <c r="B24" s="2">
        <v>45209</v>
      </c>
      <c r="C24" s="3">
        <v>72703</v>
      </c>
      <c r="D24" s="3" t="s">
        <v>316</v>
      </c>
      <c r="E24" s="3" t="s">
        <v>333</v>
      </c>
      <c r="G24" s="4">
        <v>7800</v>
      </c>
      <c r="H24" s="4">
        <v>0</v>
      </c>
      <c r="I24" s="4">
        <v>52853463.42</v>
      </c>
    </row>
    <row r="25" spans="2:9" ht="38.25">
      <c r="B25" s="2">
        <v>45209</v>
      </c>
      <c r="C25" s="3">
        <v>72704</v>
      </c>
      <c r="D25" s="3" t="s">
        <v>316</v>
      </c>
      <c r="E25" s="3" t="s">
        <v>334</v>
      </c>
      <c r="G25" s="4">
        <v>546500</v>
      </c>
      <c r="H25" s="4">
        <v>0</v>
      </c>
      <c r="I25" s="4">
        <v>53399963.42</v>
      </c>
    </row>
    <row r="26" spans="2:9" ht="38.25">
      <c r="B26" s="2">
        <v>45210</v>
      </c>
      <c r="C26" s="3">
        <v>72705</v>
      </c>
      <c r="D26" s="3" t="s">
        <v>316</v>
      </c>
      <c r="E26" s="3" t="s">
        <v>335</v>
      </c>
      <c r="G26" s="4">
        <v>1000</v>
      </c>
      <c r="H26" s="4">
        <v>0</v>
      </c>
      <c r="I26" s="4">
        <v>53400963.42</v>
      </c>
    </row>
    <row r="27" spans="2:9" ht="38.25">
      <c r="B27" s="2">
        <v>45210</v>
      </c>
      <c r="C27" s="3">
        <v>72706</v>
      </c>
      <c r="D27" s="3" t="s">
        <v>316</v>
      </c>
      <c r="E27" s="3" t="s">
        <v>336</v>
      </c>
      <c r="G27" s="4">
        <v>360351</v>
      </c>
      <c r="H27" s="4">
        <v>0</v>
      </c>
      <c r="I27" s="4">
        <v>53761314.42</v>
      </c>
    </row>
    <row r="28" spans="2:9" ht="38.25">
      <c r="B28" s="2">
        <v>45210</v>
      </c>
      <c r="C28" s="3">
        <v>72707</v>
      </c>
      <c r="D28" s="3" t="s">
        <v>316</v>
      </c>
      <c r="E28" s="3" t="s">
        <v>337</v>
      </c>
      <c r="G28" s="4">
        <v>3900</v>
      </c>
      <c r="H28" s="4">
        <v>0</v>
      </c>
      <c r="I28" s="4">
        <v>53765214.42</v>
      </c>
    </row>
    <row r="29" spans="2:9" ht="38.25">
      <c r="B29" s="2">
        <v>45211</v>
      </c>
      <c r="C29" s="3">
        <v>72708</v>
      </c>
      <c r="D29" s="3" t="s">
        <v>316</v>
      </c>
      <c r="E29" s="3" t="s">
        <v>338</v>
      </c>
      <c r="G29" s="4">
        <v>179100</v>
      </c>
      <c r="H29" s="4">
        <v>0</v>
      </c>
      <c r="I29" s="4">
        <v>53944314.42</v>
      </c>
    </row>
    <row r="30" spans="2:9" ht="38.25">
      <c r="B30" s="2">
        <v>45212</v>
      </c>
      <c r="C30" s="3">
        <v>72709</v>
      </c>
      <c r="D30" s="3" t="s">
        <v>316</v>
      </c>
      <c r="E30" s="3" t="s">
        <v>339</v>
      </c>
      <c r="G30" s="4">
        <v>385000</v>
      </c>
      <c r="H30" s="4">
        <v>0</v>
      </c>
      <c r="I30" s="4">
        <v>54329314.42</v>
      </c>
    </row>
    <row r="31" spans="2:9" ht="38.25">
      <c r="B31" s="2">
        <v>45212</v>
      </c>
      <c r="C31" s="3">
        <v>72710</v>
      </c>
      <c r="D31" s="3" t="s">
        <v>316</v>
      </c>
      <c r="E31" s="3" t="s">
        <v>340</v>
      </c>
      <c r="G31" s="4">
        <v>6500</v>
      </c>
      <c r="H31" s="4">
        <v>0</v>
      </c>
      <c r="I31" s="4">
        <v>54335814.42</v>
      </c>
    </row>
    <row r="32" spans="2:9" ht="38.25">
      <c r="B32" s="2">
        <v>45215</v>
      </c>
      <c r="C32" s="3">
        <v>72711</v>
      </c>
      <c r="D32" s="3" t="s">
        <v>316</v>
      </c>
      <c r="E32" s="3" t="s">
        <v>341</v>
      </c>
      <c r="G32" s="4">
        <v>195300</v>
      </c>
      <c r="H32" s="4">
        <v>0</v>
      </c>
      <c r="I32" s="4">
        <v>54531114.42</v>
      </c>
    </row>
    <row r="33" spans="2:9" ht="38.25">
      <c r="B33" s="2">
        <v>45215</v>
      </c>
      <c r="C33" s="3">
        <v>72712</v>
      </c>
      <c r="D33" s="3" t="s">
        <v>316</v>
      </c>
      <c r="E33" s="3" t="s">
        <v>342</v>
      </c>
      <c r="G33" s="4">
        <v>21000</v>
      </c>
      <c r="H33" s="4">
        <v>0</v>
      </c>
      <c r="I33" s="4">
        <v>54552114.42</v>
      </c>
    </row>
    <row r="34" spans="2:9" ht="38.25">
      <c r="B34" s="2">
        <v>45215</v>
      </c>
      <c r="C34" s="3">
        <v>72713</v>
      </c>
      <c r="D34" s="3" t="s">
        <v>316</v>
      </c>
      <c r="E34" s="3" t="s">
        <v>343</v>
      </c>
      <c r="G34" s="4">
        <v>14300</v>
      </c>
      <c r="H34" s="4">
        <v>0</v>
      </c>
      <c r="I34" s="4">
        <v>54566414.42</v>
      </c>
    </row>
    <row r="35" spans="2:9" ht="51">
      <c r="B35" s="2">
        <v>45215</v>
      </c>
      <c r="C35" s="3">
        <v>72729</v>
      </c>
      <c r="D35" s="3" t="s">
        <v>330</v>
      </c>
      <c r="E35" s="3" t="s">
        <v>344</v>
      </c>
      <c r="G35" s="4">
        <v>0</v>
      </c>
      <c r="H35" s="4">
        <v>1950</v>
      </c>
      <c r="I35" s="4">
        <v>54564464.42</v>
      </c>
    </row>
    <row r="36" spans="2:9" ht="38.25">
      <c r="B36" s="2">
        <v>45216</v>
      </c>
      <c r="C36" s="3">
        <v>72714</v>
      </c>
      <c r="D36" s="3" t="s">
        <v>316</v>
      </c>
      <c r="E36" s="3" t="s">
        <v>345</v>
      </c>
      <c r="G36" s="4">
        <v>543100</v>
      </c>
      <c r="H36" s="4">
        <v>0</v>
      </c>
      <c r="I36" s="4">
        <v>55107564.42</v>
      </c>
    </row>
    <row r="37" spans="2:9" ht="38.25">
      <c r="B37" s="2">
        <v>45216</v>
      </c>
      <c r="C37" s="3">
        <v>72715</v>
      </c>
      <c r="D37" s="3" t="s">
        <v>316</v>
      </c>
      <c r="E37" s="3" t="s">
        <v>346</v>
      </c>
      <c r="G37" s="4">
        <v>1800</v>
      </c>
      <c r="H37" s="4">
        <v>0</v>
      </c>
      <c r="I37" s="4">
        <v>55109364.42</v>
      </c>
    </row>
    <row r="38" spans="2:9" ht="38.25">
      <c r="B38" s="2">
        <v>45217</v>
      </c>
      <c r="C38" s="3">
        <v>72716</v>
      </c>
      <c r="D38" s="3" t="s">
        <v>316</v>
      </c>
      <c r="E38" s="3" t="s">
        <v>347</v>
      </c>
      <c r="G38" s="4">
        <v>612500</v>
      </c>
      <c r="H38" s="4">
        <v>0</v>
      </c>
      <c r="I38" s="4">
        <v>55721864.42</v>
      </c>
    </row>
    <row r="39" spans="2:9" ht="38.25">
      <c r="B39" s="2">
        <v>45218</v>
      </c>
      <c r="C39" s="3">
        <v>72718</v>
      </c>
      <c r="D39" s="3" t="s">
        <v>316</v>
      </c>
      <c r="E39" s="3" t="s">
        <v>348</v>
      </c>
      <c r="G39" s="4">
        <v>1000</v>
      </c>
      <c r="H39" s="4">
        <v>0</v>
      </c>
      <c r="I39" s="4">
        <v>55722864.42</v>
      </c>
    </row>
    <row r="40" spans="2:9" ht="38.25">
      <c r="B40" s="2">
        <v>45218</v>
      </c>
      <c r="C40" s="3">
        <v>72719</v>
      </c>
      <c r="D40" s="3" t="s">
        <v>316</v>
      </c>
      <c r="E40" s="3" t="s">
        <v>349</v>
      </c>
      <c r="G40" s="4">
        <v>144100</v>
      </c>
      <c r="H40" s="4">
        <v>0</v>
      </c>
      <c r="I40" s="4">
        <v>55866964.42</v>
      </c>
    </row>
    <row r="41" spans="2:9" ht="38.25">
      <c r="B41" s="2">
        <v>45219</v>
      </c>
      <c r="C41" s="3">
        <v>72720</v>
      </c>
      <c r="D41" s="3" t="s">
        <v>316</v>
      </c>
      <c r="E41" s="3" t="s">
        <v>350</v>
      </c>
      <c r="G41" s="4">
        <v>158800</v>
      </c>
      <c r="H41" s="4">
        <v>0</v>
      </c>
      <c r="I41" s="4">
        <v>56025764.42</v>
      </c>
    </row>
    <row r="42" spans="2:9" ht="38.25">
      <c r="B42" s="2">
        <v>45219</v>
      </c>
      <c r="C42" s="3">
        <v>72721</v>
      </c>
      <c r="D42" s="3" t="s">
        <v>316</v>
      </c>
      <c r="E42" s="3" t="s">
        <v>351</v>
      </c>
      <c r="G42" s="4">
        <v>1300</v>
      </c>
      <c r="H42" s="4">
        <v>0</v>
      </c>
      <c r="I42" s="4">
        <v>56027064.42</v>
      </c>
    </row>
    <row r="43" spans="2:9" ht="38.25">
      <c r="B43" s="2">
        <v>45222</v>
      </c>
      <c r="C43" s="3">
        <v>72722</v>
      </c>
      <c r="D43" s="3" t="s">
        <v>316</v>
      </c>
      <c r="E43" s="3" t="s">
        <v>352</v>
      </c>
      <c r="G43" s="4">
        <v>323300</v>
      </c>
      <c r="H43" s="4">
        <v>0</v>
      </c>
      <c r="I43" s="4">
        <v>56350364.42</v>
      </c>
    </row>
    <row r="44" spans="2:9" ht="38.25">
      <c r="B44" s="2">
        <v>45222</v>
      </c>
      <c r="C44" s="3">
        <v>72723</v>
      </c>
      <c r="D44" s="3" t="s">
        <v>316</v>
      </c>
      <c r="E44" s="3" t="s">
        <v>353</v>
      </c>
      <c r="G44" s="4">
        <v>22800</v>
      </c>
      <c r="H44" s="4">
        <v>0</v>
      </c>
      <c r="I44" s="4">
        <v>56373164.42</v>
      </c>
    </row>
    <row r="45" spans="2:9" ht="38.25">
      <c r="B45" s="2">
        <v>45223</v>
      </c>
      <c r="C45" s="3">
        <v>73560</v>
      </c>
      <c r="D45" s="3" t="s">
        <v>316</v>
      </c>
      <c r="E45" s="3" t="s">
        <v>354</v>
      </c>
      <c r="G45" s="4">
        <v>22100</v>
      </c>
      <c r="H45" s="4">
        <v>0</v>
      </c>
      <c r="I45" s="4">
        <v>56395264.42</v>
      </c>
    </row>
    <row r="46" spans="2:9" ht="38.25">
      <c r="B46" s="2">
        <v>45223</v>
      </c>
      <c r="C46" s="3">
        <v>73561</v>
      </c>
      <c r="D46" s="3" t="s">
        <v>316</v>
      </c>
      <c r="E46" s="3" t="s">
        <v>355</v>
      </c>
      <c r="G46" s="4">
        <v>297400</v>
      </c>
      <c r="H46" s="4">
        <v>0</v>
      </c>
      <c r="I46" s="4">
        <v>56692664.42</v>
      </c>
    </row>
    <row r="47" spans="2:9" ht="38.25">
      <c r="B47" s="2">
        <v>45224</v>
      </c>
      <c r="C47" s="3">
        <v>73562</v>
      </c>
      <c r="D47" s="3" t="s">
        <v>316</v>
      </c>
      <c r="E47" s="3" t="s">
        <v>356</v>
      </c>
      <c r="G47" s="4">
        <v>192300</v>
      </c>
      <c r="H47" s="4">
        <v>0</v>
      </c>
      <c r="I47" s="4">
        <v>56884964.42</v>
      </c>
    </row>
    <row r="48" spans="2:9" ht="38.25">
      <c r="B48" s="2">
        <v>45225</v>
      </c>
      <c r="C48" s="3">
        <v>73563</v>
      </c>
      <c r="D48" s="3" t="s">
        <v>316</v>
      </c>
      <c r="E48" s="3" t="s">
        <v>357</v>
      </c>
      <c r="G48" s="4">
        <v>686200</v>
      </c>
      <c r="H48" s="4">
        <v>0</v>
      </c>
      <c r="I48" s="4">
        <v>57571164.42</v>
      </c>
    </row>
    <row r="49" spans="2:9" ht="38.25">
      <c r="B49" s="2">
        <v>45225</v>
      </c>
      <c r="C49" s="3">
        <v>73564</v>
      </c>
      <c r="D49" s="3" t="s">
        <v>316</v>
      </c>
      <c r="E49" s="3" t="s">
        <v>358</v>
      </c>
      <c r="G49" s="4">
        <v>8800</v>
      </c>
      <c r="H49" s="4">
        <v>0</v>
      </c>
      <c r="I49" s="4">
        <v>57579964.42</v>
      </c>
    </row>
    <row r="50" spans="2:9" ht="38.25">
      <c r="B50" s="2">
        <v>45226</v>
      </c>
      <c r="C50" s="3">
        <v>73565</v>
      </c>
      <c r="D50" s="3" t="s">
        <v>316</v>
      </c>
      <c r="E50" s="3" t="s">
        <v>359</v>
      </c>
      <c r="G50" s="4">
        <v>278800</v>
      </c>
      <c r="H50" s="4">
        <v>0</v>
      </c>
      <c r="I50" s="4">
        <v>57858764.42</v>
      </c>
    </row>
    <row r="51" spans="2:9" ht="38.25">
      <c r="B51" s="2">
        <v>45229</v>
      </c>
      <c r="C51" s="3">
        <v>73567</v>
      </c>
      <c r="D51" s="3" t="s">
        <v>316</v>
      </c>
      <c r="E51" s="3" t="s">
        <v>360</v>
      </c>
      <c r="G51" s="4">
        <v>570200</v>
      </c>
      <c r="H51" s="4">
        <v>0</v>
      </c>
      <c r="I51" s="4">
        <v>58428964.42</v>
      </c>
    </row>
    <row r="52" spans="2:9" ht="38.25">
      <c r="B52" s="2">
        <v>45229</v>
      </c>
      <c r="C52" s="3">
        <v>73570</v>
      </c>
      <c r="D52" s="3" t="s">
        <v>316</v>
      </c>
      <c r="E52" s="3" t="s">
        <v>361</v>
      </c>
      <c r="G52" s="4">
        <v>23200</v>
      </c>
      <c r="H52" s="4">
        <v>0</v>
      </c>
      <c r="I52" s="4">
        <v>58452164.42</v>
      </c>
    </row>
    <row r="53" spans="2:9" ht="38.25">
      <c r="B53" s="2">
        <v>45229</v>
      </c>
      <c r="C53" s="3">
        <v>73571</v>
      </c>
      <c r="D53" s="3" t="s">
        <v>316</v>
      </c>
      <c r="E53" s="3" t="s">
        <v>362</v>
      </c>
      <c r="G53" s="4">
        <v>300</v>
      </c>
      <c r="H53" s="4">
        <v>0</v>
      </c>
      <c r="I53" s="4">
        <v>58452464.42</v>
      </c>
    </row>
    <row r="54" spans="2:9" ht="38.25">
      <c r="B54" s="2">
        <v>45230</v>
      </c>
      <c r="C54" s="3">
        <v>73572</v>
      </c>
      <c r="D54" s="3" t="s">
        <v>316</v>
      </c>
      <c r="E54" s="3" t="s">
        <v>363</v>
      </c>
      <c r="G54" s="4">
        <v>9100</v>
      </c>
      <c r="H54" s="4">
        <v>0</v>
      </c>
      <c r="I54" s="4">
        <v>58461564.42</v>
      </c>
    </row>
    <row r="55" spans="2:9" ht="38.25">
      <c r="B55" s="2">
        <v>45230</v>
      </c>
      <c r="C55" s="3">
        <v>73574</v>
      </c>
      <c r="D55" s="3" t="s">
        <v>316</v>
      </c>
      <c r="E55" s="3" t="s">
        <v>364</v>
      </c>
      <c r="G55" s="4">
        <v>192300</v>
      </c>
      <c r="H55" s="4">
        <v>0</v>
      </c>
      <c r="I55" s="4">
        <v>58653864.42</v>
      </c>
    </row>
    <row r="56" spans="7:8" ht="29.25" customHeight="1">
      <c r="G56" s="103">
        <f>SUM(G9:G55)</f>
        <v>7954945</v>
      </c>
      <c r="H56" s="103">
        <f>SUM(H9:H55)</f>
        <v>167362.14</v>
      </c>
    </row>
    <row r="57" spans="6:9" ht="18" customHeight="1">
      <c r="F57" s="196" t="s">
        <v>365</v>
      </c>
      <c r="G57" s="183"/>
      <c r="H57" s="183"/>
      <c r="I57" s="183"/>
    </row>
    <row r="58" ht="0.95" customHeight="1"/>
    <row r="59" spans="6:9" ht="18" customHeight="1">
      <c r="F59" s="196" t="s">
        <v>366</v>
      </c>
      <c r="G59" s="183"/>
      <c r="H59" s="183"/>
      <c r="I59" s="183"/>
    </row>
    <row r="60" spans="6:9" ht="18" customHeight="1">
      <c r="F60" s="196" t="s">
        <v>367</v>
      </c>
      <c r="G60" s="183"/>
      <c r="H60" s="183"/>
      <c r="I60" s="183"/>
    </row>
    <row r="61" ht="20.1" customHeight="1" thickBot="1"/>
    <row r="62" spans="2:11" ht="15">
      <c r="B62" s="5" t="s">
        <v>368</v>
      </c>
      <c r="C62" s="106"/>
      <c r="D62" s="106"/>
      <c r="E62" s="106"/>
      <c r="F62" s="106"/>
      <c r="G62" s="106"/>
      <c r="H62" s="106"/>
      <c r="I62" s="106"/>
      <c r="J62" s="106"/>
      <c r="K62" s="107"/>
    </row>
    <row r="63" spans="2:11" ht="15.75">
      <c r="B63" s="108"/>
      <c r="C63" s="109"/>
      <c r="D63" s="55"/>
      <c r="E63" s="55"/>
      <c r="F63" s="55"/>
      <c r="G63" s="55"/>
      <c r="H63" s="55"/>
      <c r="I63" s="55"/>
      <c r="J63" s="55"/>
      <c r="K63" s="10"/>
    </row>
    <row r="64" spans="2:11" ht="15.75">
      <c r="B64" s="9"/>
      <c r="C64" s="55"/>
      <c r="D64" s="55"/>
      <c r="E64" s="55"/>
      <c r="F64" s="55"/>
      <c r="G64" s="55"/>
      <c r="H64" s="55"/>
      <c r="I64" s="55"/>
      <c r="J64" s="55"/>
      <c r="K64" s="10"/>
    </row>
    <row r="65" spans="2:11" ht="15.75">
      <c r="B65" s="9"/>
      <c r="C65" s="55"/>
      <c r="D65" s="55"/>
      <c r="E65" s="55"/>
      <c r="F65" s="55"/>
      <c r="G65" s="55"/>
      <c r="H65" s="55"/>
      <c r="I65" s="55"/>
      <c r="J65" s="55"/>
      <c r="K65" s="10"/>
    </row>
    <row r="66" spans="2:11" ht="15.75">
      <c r="B66" s="9"/>
      <c r="C66" s="55"/>
      <c r="D66" s="55"/>
      <c r="E66" s="55"/>
      <c r="F66" s="55"/>
      <c r="G66" s="55"/>
      <c r="H66" s="55"/>
      <c r="I66" s="55"/>
      <c r="J66" s="55"/>
      <c r="K66" s="10"/>
    </row>
    <row r="67" spans="2:11" ht="15.75">
      <c r="B67" s="189" t="s">
        <v>369</v>
      </c>
      <c r="C67" s="187"/>
      <c r="D67" s="187"/>
      <c r="E67" s="187"/>
      <c r="F67" s="187"/>
      <c r="G67" s="187"/>
      <c r="H67" s="187"/>
      <c r="I67" s="187"/>
      <c r="J67" s="187"/>
      <c r="K67" s="190"/>
    </row>
    <row r="68" spans="2:11" ht="15">
      <c r="B68" s="191" t="s">
        <v>376</v>
      </c>
      <c r="C68" s="179"/>
      <c r="D68" s="179"/>
      <c r="E68" s="179"/>
      <c r="F68" s="179"/>
      <c r="G68" s="179"/>
      <c r="H68" s="179"/>
      <c r="I68" s="179"/>
      <c r="J68" s="179"/>
      <c r="K68" s="192"/>
    </row>
    <row r="69" spans="2:11" ht="15.75">
      <c r="B69" s="11"/>
      <c r="C69" s="56"/>
      <c r="D69" s="56"/>
      <c r="E69" s="56"/>
      <c r="F69" s="56"/>
      <c r="G69" s="56"/>
      <c r="H69" s="56"/>
      <c r="I69" s="56"/>
      <c r="J69" s="56"/>
      <c r="K69" s="12"/>
    </row>
    <row r="70" spans="2:11" ht="15.75">
      <c r="B70" s="11"/>
      <c r="C70" s="56"/>
      <c r="D70" s="56"/>
      <c r="E70" s="56"/>
      <c r="F70" s="56"/>
      <c r="G70" s="56"/>
      <c r="H70" s="56"/>
      <c r="I70" s="56"/>
      <c r="J70" s="56"/>
      <c r="K70" s="12"/>
    </row>
    <row r="71" spans="2:11" ht="15.75">
      <c r="B71" s="110" t="s">
        <v>205</v>
      </c>
      <c r="D71" s="57"/>
      <c r="E71" s="57"/>
      <c r="F71" s="57"/>
      <c r="G71" s="57"/>
      <c r="H71" s="57"/>
      <c r="I71" s="57"/>
      <c r="J71" s="57"/>
      <c r="K71" s="13"/>
    </row>
    <row r="72" spans="2:11" ht="15">
      <c r="B72" s="111" t="s">
        <v>370</v>
      </c>
      <c r="D72" s="58"/>
      <c r="E72" s="59"/>
      <c r="F72" s="59"/>
      <c r="G72" s="59"/>
      <c r="H72" s="59"/>
      <c r="I72" s="58" t="s">
        <v>207</v>
      </c>
      <c r="J72" s="58"/>
      <c r="K72" s="14" t="s">
        <v>371</v>
      </c>
    </row>
    <row r="73" spans="2:11" ht="15.75">
      <c r="B73" s="112" t="s">
        <v>209</v>
      </c>
      <c r="D73" s="15" t="s">
        <v>210</v>
      </c>
      <c r="E73" s="16"/>
      <c r="F73" s="61"/>
      <c r="G73" s="17"/>
      <c r="H73" s="60"/>
      <c r="I73" s="60"/>
      <c r="J73" s="61"/>
      <c r="K73" s="18"/>
    </row>
    <row r="74" spans="2:11" ht="15.75">
      <c r="B74" s="112" t="s">
        <v>211</v>
      </c>
      <c r="D74" s="62"/>
      <c r="E74" s="63"/>
      <c r="F74" s="61"/>
      <c r="G74" s="19"/>
      <c r="H74" s="60" t="s">
        <v>372</v>
      </c>
      <c r="I74" s="60"/>
      <c r="J74" s="61"/>
      <c r="K74" s="18"/>
    </row>
    <row r="75" spans="2:11" ht="16.5" thickBot="1">
      <c r="B75" s="20"/>
      <c r="C75" s="21"/>
      <c r="D75" s="22"/>
      <c r="E75" s="23"/>
      <c r="F75" s="24"/>
      <c r="G75" s="25"/>
      <c r="H75" s="21"/>
      <c r="I75" s="21"/>
      <c r="J75" s="24"/>
      <c r="K75" s="26"/>
    </row>
    <row r="76" spans="2:11" ht="16.5" thickTop="1">
      <c r="B76" s="27"/>
      <c r="C76" s="64"/>
      <c r="D76" s="64"/>
      <c r="E76" s="64"/>
      <c r="F76" s="64"/>
      <c r="G76" s="64"/>
      <c r="H76" s="64"/>
      <c r="I76" s="64"/>
      <c r="J76" s="64"/>
      <c r="K76" s="29" t="s">
        <v>213</v>
      </c>
    </row>
    <row r="77" spans="2:11" ht="15.75">
      <c r="B77" s="27"/>
      <c r="C77" s="65" t="s">
        <v>214</v>
      </c>
      <c r="D77" s="65"/>
      <c r="E77" s="65"/>
      <c r="F77" s="65"/>
      <c r="G77" s="65"/>
      <c r="H77" s="171"/>
      <c r="I77" s="171"/>
      <c r="J77" s="171"/>
      <c r="K77" s="30">
        <v>50866281.56</v>
      </c>
    </row>
    <row r="78" spans="2:11" ht="15.75">
      <c r="B78" s="27"/>
      <c r="C78" s="64"/>
      <c r="D78" s="64"/>
      <c r="E78" s="64"/>
      <c r="F78" s="64"/>
      <c r="G78" s="64"/>
      <c r="H78" s="64"/>
      <c r="I78" s="64"/>
      <c r="J78" s="64"/>
      <c r="K78" s="30"/>
    </row>
    <row r="79" spans="2:11" ht="15.75">
      <c r="B79" s="27"/>
      <c r="C79" s="67" t="s">
        <v>215</v>
      </c>
      <c r="D79" s="67"/>
      <c r="E79" s="67"/>
      <c r="F79" s="67"/>
      <c r="G79" s="67"/>
      <c r="H79" s="64"/>
      <c r="I79" s="64"/>
      <c r="J79" s="64"/>
      <c r="K79" s="30"/>
    </row>
    <row r="80" spans="2:11" ht="15.75">
      <c r="B80" s="27"/>
      <c r="C80" s="64"/>
      <c r="D80" s="64"/>
      <c r="E80" s="64"/>
      <c r="F80" s="64"/>
      <c r="G80" s="64"/>
      <c r="H80" s="181"/>
      <c r="I80" s="181"/>
      <c r="J80" s="181"/>
      <c r="K80" s="30"/>
    </row>
    <row r="81" spans="2:11" ht="15.75">
      <c r="B81" s="27"/>
      <c r="C81" s="64"/>
      <c r="D81" s="64"/>
      <c r="E81" s="64"/>
      <c r="F81" s="64"/>
      <c r="G81" s="64"/>
      <c r="H81" s="68"/>
      <c r="I81" s="68"/>
      <c r="J81" s="68"/>
      <c r="K81" s="30"/>
    </row>
    <row r="82" spans="2:11" ht="15.75">
      <c r="B82" s="27"/>
      <c r="C82" s="64" t="s">
        <v>216</v>
      </c>
      <c r="D82" s="64"/>
      <c r="E82" s="64"/>
      <c r="F82" s="64"/>
      <c r="G82" s="64"/>
      <c r="H82" s="171"/>
      <c r="I82" s="171"/>
      <c r="J82" s="171"/>
      <c r="K82" s="34">
        <v>7954945</v>
      </c>
    </row>
    <row r="83" spans="2:11" ht="15.75">
      <c r="B83" s="27"/>
      <c r="C83" s="64"/>
      <c r="D83" s="64"/>
      <c r="E83" s="64"/>
      <c r="F83" s="64"/>
      <c r="G83" s="64"/>
      <c r="H83" s="66"/>
      <c r="I83" s="66"/>
      <c r="J83" s="66"/>
      <c r="K83" s="30"/>
    </row>
    <row r="84" spans="2:11" ht="15.75">
      <c r="B84" s="27"/>
      <c r="C84" s="65" t="s">
        <v>218</v>
      </c>
      <c r="D84" s="65"/>
      <c r="E84" s="65"/>
      <c r="F84" s="65"/>
      <c r="G84" s="65"/>
      <c r="H84" s="64"/>
      <c r="I84" s="64"/>
      <c r="J84" s="64"/>
      <c r="K84" s="33">
        <f>+K77+K80+K81+K82</f>
        <v>58821226.56</v>
      </c>
    </row>
    <row r="85" spans="2:11" ht="15.75">
      <c r="B85" s="27"/>
      <c r="C85" s="64"/>
      <c r="D85" s="64"/>
      <c r="E85" s="64"/>
      <c r="F85" s="64"/>
      <c r="G85" s="64"/>
      <c r="H85" s="64"/>
      <c r="I85" s="64"/>
      <c r="J85" s="64"/>
      <c r="K85" s="30"/>
    </row>
    <row r="86" spans="2:11" ht="15.75">
      <c r="B86" s="27"/>
      <c r="C86" s="67" t="s">
        <v>219</v>
      </c>
      <c r="D86" s="67"/>
      <c r="E86" s="67"/>
      <c r="F86" s="67"/>
      <c r="G86" s="67"/>
      <c r="H86" s="64"/>
      <c r="I86" s="64"/>
      <c r="J86" s="64"/>
      <c r="K86" s="30"/>
    </row>
    <row r="87" spans="2:11" ht="15.75">
      <c r="B87" s="27"/>
      <c r="C87" s="64" t="s">
        <v>280</v>
      </c>
      <c r="D87" s="64"/>
      <c r="E87" s="64"/>
      <c r="F87" s="64"/>
      <c r="G87" s="64"/>
      <c r="H87" s="171"/>
      <c r="I87" s="171"/>
      <c r="J87" s="171"/>
      <c r="K87" s="30"/>
    </row>
    <row r="88" spans="2:11" ht="15.75">
      <c r="B88" s="27"/>
      <c r="C88" s="64" t="s">
        <v>268</v>
      </c>
      <c r="D88" s="64"/>
      <c r="E88" s="64"/>
      <c r="F88" s="64"/>
      <c r="G88" s="64"/>
      <c r="H88" s="66"/>
      <c r="I88" s="66"/>
      <c r="J88" s="66"/>
      <c r="K88" s="30"/>
    </row>
    <row r="89" spans="2:11" ht="15.75">
      <c r="B89" s="27"/>
      <c r="C89" s="64" t="s">
        <v>220</v>
      </c>
      <c r="D89" s="64"/>
      <c r="E89" s="64"/>
      <c r="F89" s="64"/>
      <c r="G89" s="64"/>
      <c r="H89" s="171"/>
      <c r="I89" s="171"/>
      <c r="J89" s="171"/>
      <c r="K89" s="30"/>
    </row>
    <row r="90" spans="2:11" ht="15.75">
      <c r="B90" s="27"/>
      <c r="C90" s="64" t="s">
        <v>221</v>
      </c>
      <c r="D90" s="64"/>
      <c r="E90" s="64"/>
      <c r="F90" s="64"/>
      <c r="G90" s="64"/>
      <c r="H90" s="66"/>
      <c r="I90" s="66"/>
      <c r="J90" s="66"/>
      <c r="K90" s="30">
        <v>167362.14</v>
      </c>
    </row>
    <row r="91" spans="2:11" ht="15.75">
      <c r="B91" s="27"/>
      <c r="C91" s="64"/>
      <c r="D91" s="64"/>
      <c r="E91" s="64"/>
      <c r="F91" s="64"/>
      <c r="G91" s="64"/>
      <c r="H91" s="66"/>
      <c r="I91" s="66"/>
      <c r="J91" s="66"/>
      <c r="K91" s="34"/>
    </row>
    <row r="92" spans="2:11" ht="16.5" thickBot="1">
      <c r="B92" s="27"/>
      <c r="C92" s="65" t="s">
        <v>222</v>
      </c>
      <c r="D92" s="65"/>
      <c r="E92" s="65"/>
      <c r="F92" s="65"/>
      <c r="G92" s="65"/>
      <c r="H92" s="171"/>
      <c r="I92" s="171"/>
      <c r="J92" s="171"/>
      <c r="K92" s="35">
        <f>+K84-K87-K88-K90</f>
        <v>58653864.42</v>
      </c>
    </row>
    <row r="93" spans="2:11" ht="16.5" thickTop="1">
      <c r="B93" s="27"/>
      <c r="C93" s="66"/>
      <c r="D93" s="66"/>
      <c r="E93" s="66"/>
      <c r="F93" s="66"/>
      <c r="G93" s="66"/>
      <c r="H93" s="66"/>
      <c r="I93" s="66"/>
      <c r="J93" s="66"/>
      <c r="K93" s="36"/>
    </row>
    <row r="94" spans="2:11" ht="15.75">
      <c r="B94" s="27"/>
      <c r="C94" s="64"/>
      <c r="D94" s="64"/>
      <c r="E94" s="64"/>
      <c r="F94" s="64"/>
      <c r="G94" s="64"/>
      <c r="H94" s="64"/>
      <c r="I94" s="64"/>
      <c r="J94" s="64"/>
      <c r="K94" s="28"/>
    </row>
    <row r="95" spans="2:11" ht="15.75">
      <c r="B95" s="27"/>
      <c r="C95" s="64"/>
      <c r="D95" s="64"/>
      <c r="E95" s="64"/>
      <c r="F95" s="64"/>
      <c r="G95" s="64"/>
      <c r="H95" s="64"/>
      <c r="I95" s="64"/>
      <c r="J95" s="64"/>
      <c r="K95" s="29" t="s">
        <v>223</v>
      </c>
    </row>
    <row r="96" spans="2:11" ht="15.75">
      <c r="B96" s="27"/>
      <c r="C96" s="65" t="s">
        <v>224</v>
      </c>
      <c r="D96" s="65"/>
      <c r="E96" s="65"/>
      <c r="F96" s="65"/>
      <c r="G96" s="65"/>
      <c r="H96" s="171"/>
      <c r="I96" s="171"/>
      <c r="J96" s="171"/>
      <c r="K96" s="30">
        <v>58653864.42</v>
      </c>
    </row>
    <row r="97" spans="2:11" ht="15.75">
      <c r="B97" s="27"/>
      <c r="C97" s="65"/>
      <c r="D97" s="65"/>
      <c r="E97" s="65"/>
      <c r="F97" s="65"/>
      <c r="G97" s="65"/>
      <c r="H97" s="66"/>
      <c r="I97" s="66"/>
      <c r="J97" s="66"/>
      <c r="K97" s="30"/>
    </row>
    <row r="98" spans="2:11" ht="15.75">
      <c r="B98" s="27"/>
      <c r="C98" s="67" t="s">
        <v>215</v>
      </c>
      <c r="D98" s="67"/>
      <c r="E98" s="67"/>
      <c r="F98" s="67"/>
      <c r="G98" s="67"/>
      <c r="H98" s="64"/>
      <c r="I98" s="64"/>
      <c r="J98" s="64"/>
      <c r="K98" s="37"/>
    </row>
    <row r="99" spans="2:11" ht="15.75">
      <c r="B99" s="27"/>
      <c r="C99" s="64" t="s">
        <v>225</v>
      </c>
      <c r="D99" s="64"/>
      <c r="E99" s="64"/>
      <c r="F99" s="64"/>
      <c r="G99" s="64"/>
      <c r="H99" s="171"/>
      <c r="I99" s="171"/>
      <c r="J99" s="171"/>
      <c r="K99" s="30"/>
    </row>
    <row r="100" spans="2:11" ht="15.75">
      <c r="B100" s="27"/>
      <c r="C100" s="65" t="s">
        <v>218</v>
      </c>
      <c r="D100" s="65"/>
      <c r="E100" s="65"/>
      <c r="F100" s="65"/>
      <c r="G100" s="65"/>
      <c r="H100" s="177"/>
      <c r="I100" s="177"/>
      <c r="J100" s="177"/>
      <c r="K100" s="38"/>
    </row>
    <row r="101" spans="2:11" ht="15.75">
      <c r="B101" s="27"/>
      <c r="C101" s="64"/>
      <c r="D101" s="64"/>
      <c r="E101" s="64"/>
      <c r="F101" s="64"/>
      <c r="G101" s="64"/>
      <c r="H101" s="64"/>
      <c r="I101" s="64"/>
      <c r="J101" s="64"/>
      <c r="K101" s="37"/>
    </row>
    <row r="102" spans="2:11" ht="15.75">
      <c r="B102" s="27"/>
      <c r="C102" s="67" t="s">
        <v>219</v>
      </c>
      <c r="D102" s="67"/>
      <c r="E102" s="67"/>
      <c r="F102" s="67"/>
      <c r="G102" s="67"/>
      <c r="H102" s="64"/>
      <c r="I102" s="64"/>
      <c r="J102" s="64"/>
      <c r="K102" s="30"/>
    </row>
    <row r="103" spans="2:11" ht="15.75">
      <c r="B103" s="27"/>
      <c r="C103" s="64" t="s">
        <v>281</v>
      </c>
      <c r="D103" s="64"/>
      <c r="E103" s="64"/>
      <c r="F103" s="64"/>
      <c r="G103" s="64"/>
      <c r="H103" s="177"/>
      <c r="I103" s="177"/>
      <c r="J103" s="177"/>
      <c r="K103" s="30">
        <v>0</v>
      </c>
    </row>
    <row r="104" spans="2:11" ht="15.75">
      <c r="B104" s="27"/>
      <c r="C104" s="64"/>
      <c r="D104" s="64"/>
      <c r="E104" s="64"/>
      <c r="F104" s="64"/>
      <c r="G104" s="64"/>
      <c r="H104" s="70"/>
      <c r="I104" s="70"/>
      <c r="J104" s="70"/>
      <c r="K104" s="34"/>
    </row>
    <row r="105" spans="2:11" ht="16.5" thickBot="1">
      <c r="B105" s="27"/>
      <c r="C105" s="65" t="s">
        <v>222</v>
      </c>
      <c r="D105" s="65"/>
      <c r="E105" s="65"/>
      <c r="F105" s="65"/>
      <c r="G105" s="65"/>
      <c r="H105" s="64"/>
      <c r="I105" s="64"/>
      <c r="J105" s="64"/>
      <c r="K105" s="40">
        <f>SUM(K96-K103)</f>
        <v>58653864.42</v>
      </c>
    </row>
    <row r="106" spans="2:11" ht="16.5" thickTop="1">
      <c r="B106" s="27"/>
      <c r="C106" s="65"/>
      <c r="D106" s="65"/>
      <c r="E106" s="65"/>
      <c r="F106" s="65"/>
      <c r="G106" s="65"/>
      <c r="H106" s="64"/>
      <c r="I106" s="64"/>
      <c r="J106" s="64"/>
      <c r="K106" s="46"/>
    </row>
    <row r="107" spans="2:11" ht="15.75">
      <c r="B107" s="47"/>
      <c r="C107" s="173" t="s">
        <v>373</v>
      </c>
      <c r="D107" s="173"/>
      <c r="E107" s="71"/>
      <c r="F107" s="49" t="s">
        <v>228</v>
      </c>
      <c r="G107" s="173" t="s">
        <v>228</v>
      </c>
      <c r="H107" s="173"/>
      <c r="I107" s="72"/>
      <c r="J107" s="173" t="s">
        <v>314</v>
      </c>
      <c r="K107" s="199"/>
    </row>
    <row r="108" spans="2:11" ht="15.75">
      <c r="B108" s="27"/>
      <c r="C108" s="170" t="s">
        <v>230</v>
      </c>
      <c r="D108" s="170"/>
      <c r="E108" s="66"/>
      <c r="F108" s="170" t="s">
        <v>377</v>
      </c>
      <c r="G108" s="170"/>
      <c r="H108" s="170"/>
      <c r="I108" s="64"/>
      <c r="J108" s="171" t="s">
        <v>232</v>
      </c>
      <c r="K108" s="200"/>
    </row>
    <row r="109" spans="2:11" ht="15.75">
      <c r="B109" s="27"/>
      <c r="C109" s="64"/>
      <c r="D109" s="64"/>
      <c r="E109" s="66"/>
      <c r="F109" s="66"/>
      <c r="G109" s="66"/>
      <c r="H109" s="66"/>
      <c r="I109" s="64"/>
      <c r="J109" s="66"/>
      <c r="K109" s="51"/>
    </row>
    <row r="110" spans="2:11" ht="15.75">
      <c r="B110" s="47"/>
      <c r="C110" s="173" t="s">
        <v>374</v>
      </c>
      <c r="D110" s="173"/>
      <c r="E110" s="71"/>
      <c r="F110" s="49" t="s">
        <v>234</v>
      </c>
      <c r="G110" s="173" t="s">
        <v>234</v>
      </c>
      <c r="H110" s="173"/>
      <c r="I110" s="72"/>
      <c r="J110" s="173" t="s">
        <v>375</v>
      </c>
      <c r="K110" s="199"/>
    </row>
    <row r="111" spans="2:11" ht="16.5" thickBot="1">
      <c r="B111" s="52"/>
      <c r="C111" s="197" t="s">
        <v>236</v>
      </c>
      <c r="D111" s="197"/>
      <c r="E111" s="54"/>
      <c r="F111" s="197" t="s">
        <v>237</v>
      </c>
      <c r="G111" s="197"/>
      <c r="H111" s="197"/>
      <c r="I111" s="53"/>
      <c r="J111" s="197" t="s">
        <v>238</v>
      </c>
      <c r="K111" s="198"/>
    </row>
  </sheetData>
  <protectedRanges>
    <protectedRange sqref="F107 C107 J107" name="Rango1_2_1_2_1"/>
    <protectedRange sqref="F110 C110 J110" name="Rango1_2_1_1_1_1"/>
    <protectedRange sqref="J73:J75" name="Rango1_1_1_1"/>
    <protectedRange sqref="G107" name="Rango1_2_1_2_2"/>
    <protectedRange sqref="G110" name="Rango1_2_1_1_1_2_1"/>
  </protectedRanges>
  <mergeCells count="29">
    <mergeCell ref="J110:K110"/>
    <mergeCell ref="C111:D111"/>
    <mergeCell ref="F111:H111"/>
    <mergeCell ref="J111:K111"/>
    <mergeCell ref="G110:H110"/>
    <mergeCell ref="H92:J92"/>
    <mergeCell ref="H96:J96"/>
    <mergeCell ref="H99:J99"/>
    <mergeCell ref="H100:J100"/>
    <mergeCell ref="H103:J103"/>
    <mergeCell ref="C107:D107"/>
    <mergeCell ref="J107:K107"/>
    <mergeCell ref="G107:H107"/>
    <mergeCell ref="C108:D108"/>
    <mergeCell ref="F108:H108"/>
    <mergeCell ref="J108:K108"/>
    <mergeCell ref="C110:D110"/>
    <mergeCell ref="H89:J89"/>
    <mergeCell ref="B2:I2"/>
    <mergeCell ref="B4:I4"/>
    <mergeCell ref="F57:I57"/>
    <mergeCell ref="F59:I59"/>
    <mergeCell ref="F60:I60"/>
    <mergeCell ref="B67:K67"/>
    <mergeCell ref="B68:K68"/>
    <mergeCell ref="H77:J77"/>
    <mergeCell ref="H80:J80"/>
    <mergeCell ref="H82:J82"/>
    <mergeCell ref="H87:J8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56F0-DC01-4D22-BBF9-FAD895F13F4B}">
  <dimension ref="B2:K70"/>
  <sheetViews>
    <sheetView workbookViewId="0" topLeftCell="A1">
      <selection activeCell="I18" sqref="I18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32.71093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82" t="s">
        <v>0</v>
      </c>
      <c r="C2" s="183"/>
      <c r="D2" s="183"/>
      <c r="E2" s="183"/>
      <c r="F2" s="183"/>
      <c r="G2" s="183"/>
      <c r="H2" s="183"/>
      <c r="I2" s="183"/>
    </row>
    <row r="3" ht="15" hidden="1"/>
    <row r="4" spans="2:9" ht="15">
      <c r="B4" s="184" t="s">
        <v>379</v>
      </c>
      <c r="C4" s="183"/>
      <c r="D4" s="183"/>
      <c r="E4" s="183"/>
      <c r="F4" s="183"/>
      <c r="G4" s="183"/>
      <c r="H4" s="183"/>
      <c r="I4" s="183"/>
    </row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153521.65</v>
      </c>
      <c r="H8" s="76">
        <v>0</v>
      </c>
      <c r="I8" s="76">
        <v>153521.65</v>
      </c>
    </row>
    <row r="10" spans="6:9" ht="15">
      <c r="F10" s="185" t="s">
        <v>380</v>
      </c>
      <c r="G10" s="183"/>
      <c r="H10" s="183"/>
      <c r="I10" s="183"/>
    </row>
    <row r="12" spans="6:9" ht="15">
      <c r="F12" s="185" t="s">
        <v>306</v>
      </c>
      <c r="G12" s="183"/>
      <c r="H12" s="183"/>
      <c r="I12" s="183"/>
    </row>
    <row r="13" spans="6:9" ht="15">
      <c r="F13" s="185" t="s">
        <v>381</v>
      </c>
      <c r="G13" s="183"/>
      <c r="H13" s="183"/>
      <c r="I13" s="183"/>
    </row>
    <row r="15" ht="15.75" thickBot="1"/>
    <row r="16" spans="2:11" ht="15.75">
      <c r="B16" s="5" t="s">
        <v>382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ht="15.75">
      <c r="B17" s="94"/>
      <c r="C17" s="55"/>
      <c r="D17" s="55"/>
      <c r="E17" s="55"/>
      <c r="F17" s="55"/>
      <c r="G17" s="55"/>
      <c r="H17" s="55"/>
      <c r="I17" s="55"/>
      <c r="J17" s="55"/>
      <c r="K17" s="10"/>
    </row>
    <row r="18" spans="2:11" ht="15.75">
      <c r="B18" s="9"/>
      <c r="C18" s="55"/>
      <c r="D18" s="55"/>
      <c r="E18" s="55"/>
      <c r="F18" s="55"/>
      <c r="G18" s="55"/>
      <c r="H18" s="55"/>
      <c r="I18" s="55"/>
      <c r="J18" s="55"/>
      <c r="K18" s="10"/>
    </row>
    <row r="19" spans="2:11" ht="15.75">
      <c r="B19" s="9"/>
      <c r="C19" s="55"/>
      <c r="D19" s="55"/>
      <c r="E19" s="55"/>
      <c r="F19" s="55"/>
      <c r="G19" s="55"/>
      <c r="H19" s="55"/>
      <c r="I19" s="55"/>
      <c r="J19" s="55"/>
      <c r="K19" s="10"/>
    </row>
    <row r="20" spans="2:11" ht="15.75">
      <c r="B20" s="9"/>
      <c r="C20" s="55"/>
      <c r="D20" s="55"/>
      <c r="E20" s="55"/>
      <c r="F20" s="55"/>
      <c r="G20" s="55"/>
      <c r="H20" s="55"/>
      <c r="I20" s="55"/>
      <c r="J20" s="55"/>
      <c r="K20" s="10"/>
    </row>
    <row r="21" spans="2:11" ht="15.75">
      <c r="B21" s="9"/>
      <c r="C21" s="55"/>
      <c r="D21" s="55"/>
      <c r="E21" s="55"/>
      <c r="F21" s="55"/>
      <c r="G21" s="55"/>
      <c r="H21" s="55"/>
      <c r="I21" s="55"/>
      <c r="J21" s="55"/>
      <c r="K21" s="10"/>
    </row>
    <row r="22" spans="2:11" ht="15.75">
      <c r="B22" s="189" t="s">
        <v>203</v>
      </c>
      <c r="C22" s="187"/>
      <c r="D22" s="187"/>
      <c r="E22" s="187"/>
      <c r="F22" s="187"/>
      <c r="G22" s="187"/>
      <c r="H22" s="187"/>
      <c r="I22" s="187"/>
      <c r="J22" s="187"/>
      <c r="K22" s="190"/>
    </row>
    <row r="23" spans="2:11" ht="15">
      <c r="B23" s="191" t="s">
        <v>383</v>
      </c>
      <c r="C23" s="179"/>
      <c r="D23" s="179"/>
      <c r="E23" s="179"/>
      <c r="F23" s="179"/>
      <c r="G23" s="179"/>
      <c r="H23" s="179"/>
      <c r="I23" s="179"/>
      <c r="J23" s="179"/>
      <c r="K23" s="192"/>
    </row>
    <row r="24" spans="2:11" ht="15.75">
      <c r="B24" s="11"/>
      <c r="C24" s="56"/>
      <c r="D24" s="56"/>
      <c r="E24" s="56"/>
      <c r="F24" s="56"/>
      <c r="G24" s="56"/>
      <c r="H24" s="56"/>
      <c r="I24" s="56"/>
      <c r="J24" s="56"/>
      <c r="K24" s="12"/>
    </row>
    <row r="25" spans="2:11" ht="15.75">
      <c r="B25" s="11"/>
      <c r="C25" s="56"/>
      <c r="D25" s="56"/>
      <c r="E25" s="56"/>
      <c r="F25" s="56"/>
      <c r="G25" s="56"/>
      <c r="H25" s="56"/>
      <c r="I25" s="56"/>
      <c r="J25" s="56"/>
      <c r="K25" s="12"/>
    </row>
    <row r="26" spans="2:11" ht="15.75">
      <c r="B26" s="9"/>
      <c r="C26" s="57" t="s">
        <v>205</v>
      </c>
      <c r="D26" s="57"/>
      <c r="E26" s="113"/>
      <c r="F26" s="113"/>
      <c r="G26" s="113"/>
      <c r="H26" s="113"/>
      <c r="I26" s="57"/>
      <c r="J26" s="57"/>
      <c r="K26" s="13"/>
    </row>
    <row r="27" spans="2:11" ht="15.75">
      <c r="B27" s="9"/>
      <c r="C27" s="203" t="s">
        <v>384</v>
      </c>
      <c r="D27" s="203"/>
      <c r="E27" s="203"/>
      <c r="F27" s="203"/>
      <c r="G27" s="203"/>
      <c r="H27" s="203"/>
      <c r="I27" s="58" t="s">
        <v>207</v>
      </c>
      <c r="J27" s="58"/>
      <c r="K27" s="114" t="s">
        <v>385</v>
      </c>
    </row>
    <row r="28" spans="2:11" ht="15.75">
      <c r="B28" s="9"/>
      <c r="C28" s="60" t="s">
        <v>209</v>
      </c>
      <c r="D28" s="115" t="s">
        <v>386</v>
      </c>
      <c r="E28" s="16"/>
      <c r="F28" s="79"/>
      <c r="G28" s="19"/>
      <c r="H28" s="80"/>
      <c r="I28" s="60"/>
      <c r="J28" s="61"/>
      <c r="K28" s="116" t="s">
        <v>387</v>
      </c>
    </row>
    <row r="29" spans="2:11" ht="15.75">
      <c r="B29" s="9"/>
      <c r="C29" s="60" t="s">
        <v>211</v>
      </c>
      <c r="D29" s="62"/>
      <c r="E29" s="63"/>
      <c r="F29" s="61"/>
      <c r="G29" s="19"/>
      <c r="H29" s="117" t="s">
        <v>293</v>
      </c>
      <c r="I29" s="60"/>
      <c r="J29" s="61"/>
      <c r="K29" s="116" t="s">
        <v>388</v>
      </c>
    </row>
    <row r="30" spans="2:11" ht="16.5" thickBot="1">
      <c r="B30" s="9"/>
      <c r="C30" s="60"/>
      <c r="D30" s="62"/>
      <c r="E30" s="63"/>
      <c r="F30" s="61"/>
      <c r="G30" s="17"/>
      <c r="H30" s="60"/>
      <c r="I30" s="60"/>
      <c r="J30" s="61"/>
      <c r="K30" s="18" t="s">
        <v>389</v>
      </c>
    </row>
    <row r="31" spans="2:11" ht="16.5" thickTop="1">
      <c r="B31" s="81"/>
      <c r="C31" s="82"/>
      <c r="D31" s="82"/>
      <c r="E31" s="82"/>
      <c r="F31" s="82"/>
      <c r="G31" s="82"/>
      <c r="H31" s="82"/>
      <c r="I31" s="82"/>
      <c r="J31" s="82"/>
      <c r="K31" s="83"/>
    </row>
    <row r="32" spans="2:11" ht="15.75">
      <c r="B32" s="27"/>
      <c r="C32" s="64"/>
      <c r="D32" s="64"/>
      <c r="E32" s="64"/>
      <c r="F32" s="64"/>
      <c r="G32" s="64"/>
      <c r="H32" s="64"/>
      <c r="I32" s="64"/>
      <c r="J32" s="64"/>
      <c r="K32" s="29" t="s">
        <v>213</v>
      </c>
    </row>
    <row r="33" spans="2:11" ht="15.75">
      <c r="B33" s="27"/>
      <c r="C33" s="65" t="s">
        <v>214</v>
      </c>
      <c r="D33" s="65"/>
      <c r="E33" s="65"/>
      <c r="F33" s="65"/>
      <c r="G33" s="65"/>
      <c r="H33" s="171"/>
      <c r="I33" s="171"/>
      <c r="J33" s="171"/>
      <c r="K33" s="30">
        <v>153521.65</v>
      </c>
    </row>
    <row r="34" spans="2:11" ht="15.75">
      <c r="B34" s="27"/>
      <c r="C34" s="64"/>
      <c r="D34" s="64"/>
      <c r="E34" s="64"/>
      <c r="F34" s="64"/>
      <c r="G34" s="64"/>
      <c r="H34" s="64"/>
      <c r="I34" s="64"/>
      <c r="J34" s="64"/>
      <c r="K34" s="30"/>
    </row>
    <row r="35" spans="2:11" ht="15.75">
      <c r="B35" s="27"/>
      <c r="C35" s="67" t="s">
        <v>215</v>
      </c>
      <c r="D35" s="67"/>
      <c r="E35" s="67"/>
      <c r="F35" s="67"/>
      <c r="G35" s="67"/>
      <c r="H35" s="64"/>
      <c r="I35" s="64"/>
      <c r="J35" s="64"/>
      <c r="K35" s="30"/>
    </row>
    <row r="36" spans="2:11" ht="15.75">
      <c r="B36" s="27"/>
      <c r="C36" s="64" t="s">
        <v>390</v>
      </c>
      <c r="D36" s="64"/>
      <c r="E36" s="64"/>
      <c r="F36" s="64"/>
      <c r="G36" s="64"/>
      <c r="H36" s="181"/>
      <c r="I36" s="181"/>
      <c r="J36" s="181"/>
      <c r="K36" s="30"/>
    </row>
    <row r="37" spans="2:11" ht="15.75">
      <c r="B37" s="27"/>
      <c r="C37" s="64" t="s">
        <v>266</v>
      </c>
      <c r="D37" s="64"/>
      <c r="E37" s="64"/>
      <c r="F37" s="64"/>
      <c r="G37" s="64"/>
      <c r="H37" s="171"/>
      <c r="I37" s="171"/>
      <c r="J37" s="171"/>
      <c r="K37" s="30"/>
    </row>
    <row r="38" spans="2:11" ht="15.75">
      <c r="B38" s="27"/>
      <c r="C38" s="64"/>
      <c r="D38" s="64"/>
      <c r="E38" s="64"/>
      <c r="F38" s="64"/>
      <c r="G38" s="64"/>
      <c r="H38" s="66"/>
      <c r="I38" s="66"/>
      <c r="J38" s="66"/>
      <c r="K38" s="30"/>
    </row>
    <row r="39" spans="2:11" ht="15.75">
      <c r="B39" s="27"/>
      <c r="C39" s="65" t="s">
        <v>218</v>
      </c>
      <c r="D39" s="65"/>
      <c r="E39" s="65"/>
      <c r="F39" s="65"/>
      <c r="G39" s="65"/>
      <c r="H39" s="64"/>
      <c r="I39" s="64"/>
      <c r="J39" s="64"/>
      <c r="K39" s="84">
        <f>+K33+K36</f>
        <v>153521.65</v>
      </c>
    </row>
    <row r="40" spans="2:11" ht="15.75">
      <c r="B40" s="27"/>
      <c r="C40" s="64"/>
      <c r="D40" s="64"/>
      <c r="E40" s="64"/>
      <c r="F40" s="64"/>
      <c r="G40" s="64"/>
      <c r="H40" s="64"/>
      <c r="I40" s="64"/>
      <c r="J40" s="64"/>
      <c r="K40" s="30"/>
    </row>
    <row r="41" spans="2:11" ht="15.75">
      <c r="B41" s="27"/>
      <c r="C41" s="67" t="s">
        <v>219</v>
      </c>
      <c r="D41" s="67"/>
      <c r="E41" s="67"/>
      <c r="F41" s="67"/>
      <c r="G41" s="67"/>
      <c r="H41" s="64"/>
      <c r="I41" s="64"/>
      <c r="J41" s="64"/>
      <c r="K41" s="30"/>
    </row>
    <row r="42" spans="2:11" ht="15.75">
      <c r="B42" s="27"/>
      <c r="C42" s="64" t="s">
        <v>280</v>
      </c>
      <c r="D42" s="64"/>
      <c r="E42" s="64"/>
      <c r="F42" s="64"/>
      <c r="G42" s="64"/>
      <c r="H42" s="171"/>
      <c r="I42" s="171"/>
      <c r="J42" s="171"/>
      <c r="K42" s="30"/>
    </row>
    <row r="43" spans="2:11" ht="15.75">
      <c r="B43" s="27"/>
      <c r="C43" s="64" t="s">
        <v>268</v>
      </c>
      <c r="D43" s="64"/>
      <c r="E43" s="64"/>
      <c r="F43" s="64"/>
      <c r="G43" s="64"/>
      <c r="H43" s="66"/>
      <c r="I43" s="66"/>
      <c r="J43" s="66"/>
      <c r="K43" s="30"/>
    </row>
    <row r="44" spans="2:11" ht="15.75">
      <c r="B44" s="27"/>
      <c r="C44" s="64" t="s">
        <v>220</v>
      </c>
      <c r="D44" s="64"/>
      <c r="E44" s="64"/>
      <c r="F44" s="64"/>
      <c r="G44" s="64"/>
      <c r="H44" s="171"/>
      <c r="I44" s="171"/>
      <c r="J44" s="171"/>
      <c r="K44" s="30"/>
    </row>
    <row r="45" spans="2:11" ht="15.75">
      <c r="B45" s="27"/>
      <c r="C45" s="64" t="s">
        <v>221</v>
      </c>
      <c r="D45" s="64"/>
      <c r="E45" s="64"/>
      <c r="F45" s="64"/>
      <c r="G45" s="64"/>
      <c r="H45" s="66"/>
      <c r="I45" s="66"/>
      <c r="J45" s="66"/>
      <c r="K45" s="30"/>
    </row>
    <row r="46" spans="2:11" ht="15.75">
      <c r="B46" s="27"/>
      <c r="C46" s="64"/>
      <c r="D46" s="64"/>
      <c r="E46" s="64"/>
      <c r="F46" s="64"/>
      <c r="G46" s="64"/>
      <c r="H46" s="66"/>
      <c r="I46" s="66"/>
      <c r="J46" s="66"/>
      <c r="K46" s="30"/>
    </row>
    <row r="47" spans="2:11" ht="16.5" thickBot="1">
      <c r="B47" s="27"/>
      <c r="C47" s="65" t="s">
        <v>222</v>
      </c>
      <c r="D47" s="65"/>
      <c r="E47" s="65"/>
      <c r="F47" s="65"/>
      <c r="G47" s="65"/>
      <c r="H47" s="171"/>
      <c r="I47" s="171"/>
      <c r="J47" s="171"/>
      <c r="K47" s="35">
        <f>+K39-K42-K43</f>
        <v>153521.65</v>
      </c>
    </row>
    <row r="48" spans="2:11" ht="16.5" thickTop="1">
      <c r="B48" s="27"/>
      <c r="C48" s="85"/>
      <c r="D48" s="85"/>
      <c r="E48" s="85"/>
      <c r="F48" s="85"/>
      <c r="G48" s="85"/>
      <c r="H48" s="85"/>
      <c r="I48" s="85"/>
      <c r="J48" s="85"/>
      <c r="K48" s="86"/>
    </row>
    <row r="49" spans="2:11" ht="15.75">
      <c r="B49" s="27"/>
      <c r="C49" s="64"/>
      <c r="D49" s="64"/>
      <c r="E49" s="64"/>
      <c r="F49" s="64"/>
      <c r="G49" s="64"/>
      <c r="H49" s="64"/>
      <c r="I49" s="64"/>
      <c r="J49" s="64"/>
      <c r="K49" s="28"/>
    </row>
    <row r="50" spans="2:11" ht="15.75">
      <c r="B50" s="27"/>
      <c r="C50" s="64"/>
      <c r="D50" s="64"/>
      <c r="E50" s="64"/>
      <c r="F50" s="64"/>
      <c r="G50" s="64"/>
      <c r="H50" s="64"/>
      <c r="I50" s="64"/>
      <c r="J50" s="64"/>
      <c r="K50" s="29" t="s">
        <v>223</v>
      </c>
    </row>
    <row r="51" spans="2:11" ht="15.75">
      <c r="B51" s="27"/>
      <c r="C51" s="65" t="s">
        <v>224</v>
      </c>
      <c r="D51" s="65"/>
      <c r="E51" s="65"/>
      <c r="F51" s="65"/>
      <c r="G51" s="65"/>
      <c r="H51" s="171"/>
      <c r="I51" s="171"/>
      <c r="J51" s="171"/>
      <c r="K51" s="30">
        <v>153521.65</v>
      </c>
    </row>
    <row r="52" spans="2:11" ht="15.75">
      <c r="B52" s="27"/>
      <c r="C52" s="65"/>
      <c r="D52" s="65"/>
      <c r="E52" s="65"/>
      <c r="F52" s="65"/>
      <c r="G52" s="65"/>
      <c r="H52" s="66"/>
      <c r="I52" s="66"/>
      <c r="J52" s="66"/>
      <c r="K52" s="30"/>
    </row>
    <row r="53" spans="2:11" ht="15.75">
      <c r="B53" s="27"/>
      <c r="C53" s="67" t="s">
        <v>215</v>
      </c>
      <c r="D53" s="67"/>
      <c r="E53" s="67"/>
      <c r="F53" s="67"/>
      <c r="G53" s="67"/>
      <c r="H53" s="64"/>
      <c r="I53" s="64"/>
      <c r="J53" s="64"/>
      <c r="K53" s="37"/>
    </row>
    <row r="54" spans="2:11" ht="15.75">
      <c r="B54" s="27"/>
      <c r="C54" s="64" t="s">
        <v>225</v>
      </c>
      <c r="D54" s="64"/>
      <c r="E54" s="64"/>
      <c r="F54" s="64"/>
      <c r="G54" s="64"/>
      <c r="H54" s="171"/>
      <c r="I54" s="171"/>
      <c r="J54" s="171"/>
      <c r="K54" s="30">
        <v>0</v>
      </c>
    </row>
    <row r="55" spans="2:11" ht="15.75">
      <c r="B55" s="27"/>
      <c r="C55" s="65" t="s">
        <v>218</v>
      </c>
      <c r="D55" s="65"/>
      <c r="E55" s="65"/>
      <c r="F55" s="65"/>
      <c r="G55" s="65"/>
      <c r="H55" s="177"/>
      <c r="I55" s="177"/>
      <c r="J55" s="177"/>
      <c r="K55" s="87">
        <f>SUM(K51:K54)</f>
        <v>153521.65</v>
      </c>
    </row>
    <row r="56" spans="2:11" ht="15.75">
      <c r="B56" s="27"/>
      <c r="C56" s="64"/>
      <c r="D56" s="64"/>
      <c r="E56" s="64"/>
      <c r="F56" s="64"/>
      <c r="G56" s="64"/>
      <c r="H56" s="64"/>
      <c r="I56" s="64"/>
      <c r="J56" s="64"/>
      <c r="K56" s="37"/>
    </row>
    <row r="57" spans="2:11" ht="15.75">
      <c r="B57" s="27"/>
      <c r="C57" s="67" t="s">
        <v>219</v>
      </c>
      <c r="D57" s="67"/>
      <c r="E57" s="67"/>
      <c r="F57" s="67"/>
      <c r="G57" s="67"/>
      <c r="H57" s="64"/>
      <c r="I57" s="64"/>
      <c r="J57" s="64"/>
      <c r="K57" s="30"/>
    </row>
    <row r="58" spans="2:11" ht="15.75">
      <c r="B58" s="27"/>
      <c r="C58" s="64" t="s">
        <v>281</v>
      </c>
      <c r="D58" s="64"/>
      <c r="E58" s="64"/>
      <c r="F58" s="64"/>
      <c r="G58" s="64"/>
      <c r="H58" s="177"/>
      <c r="I58" s="177"/>
      <c r="J58" s="177"/>
      <c r="K58" s="30">
        <v>0</v>
      </c>
    </row>
    <row r="59" spans="2:11" ht="15.75">
      <c r="B59" s="27"/>
      <c r="C59" s="64"/>
      <c r="D59" s="64"/>
      <c r="E59" s="64"/>
      <c r="F59" s="64"/>
      <c r="G59" s="64"/>
      <c r="H59" s="70"/>
      <c r="I59" s="70"/>
      <c r="J59" s="70"/>
      <c r="K59" s="30"/>
    </row>
    <row r="60" spans="2:11" ht="16.5" thickBot="1">
      <c r="B60" s="27"/>
      <c r="C60" s="65" t="s">
        <v>222</v>
      </c>
      <c r="D60" s="65"/>
      <c r="E60" s="65"/>
      <c r="F60" s="65"/>
      <c r="G60" s="65"/>
      <c r="H60" s="64"/>
      <c r="I60" s="64"/>
      <c r="J60" s="64"/>
      <c r="K60" s="35">
        <f>SUM(K55-K58)</f>
        <v>153521.65</v>
      </c>
    </row>
    <row r="61" spans="2:11" ht="17.25" thickBot="1" thickTop="1">
      <c r="B61" s="41"/>
      <c r="C61" s="42"/>
      <c r="D61" s="42"/>
      <c r="E61" s="42"/>
      <c r="F61" s="42"/>
      <c r="G61" s="42"/>
      <c r="H61" s="43"/>
      <c r="I61" s="43"/>
      <c r="J61" s="43"/>
      <c r="K61" s="44"/>
    </row>
    <row r="62" spans="2:11" ht="16.5" thickTop="1">
      <c r="B62" s="81"/>
      <c r="C62" s="88"/>
      <c r="D62" s="88"/>
      <c r="E62" s="88"/>
      <c r="F62" s="88"/>
      <c r="G62" s="88"/>
      <c r="H62" s="82"/>
      <c r="I62" s="82"/>
      <c r="J62" s="82"/>
      <c r="K62" s="45"/>
    </row>
    <row r="63" spans="2:11" ht="15.75">
      <c r="B63" s="27"/>
      <c r="C63" s="65"/>
      <c r="D63" s="65"/>
      <c r="E63" s="65"/>
      <c r="F63" s="65"/>
      <c r="G63" s="65"/>
      <c r="H63" s="64"/>
      <c r="I63" s="64"/>
      <c r="J63" s="64"/>
      <c r="K63" s="46"/>
    </row>
    <row r="64" spans="2:11" ht="15.75">
      <c r="B64" s="201" t="s">
        <v>391</v>
      </c>
      <c r="C64" s="173"/>
      <c r="D64" s="173"/>
      <c r="E64" s="71"/>
      <c r="F64" s="173" t="s">
        <v>228</v>
      </c>
      <c r="G64" s="173"/>
      <c r="H64" s="173"/>
      <c r="I64" s="72"/>
      <c r="J64" s="71"/>
      <c r="K64" s="50" t="s">
        <v>283</v>
      </c>
    </row>
    <row r="65" spans="2:11" ht="15.75">
      <c r="B65" s="202" t="s">
        <v>230</v>
      </c>
      <c r="C65" s="170"/>
      <c r="D65" s="170"/>
      <c r="E65" s="66"/>
      <c r="F65" s="170" t="s">
        <v>273</v>
      </c>
      <c r="G65" s="170"/>
      <c r="H65" s="170"/>
      <c r="I65" s="64"/>
      <c r="K65" s="51" t="s">
        <v>232</v>
      </c>
    </row>
    <row r="66" spans="2:11" ht="15.75">
      <c r="B66" s="27"/>
      <c r="C66" s="64"/>
      <c r="D66" s="64"/>
      <c r="E66" s="66"/>
      <c r="F66" s="66"/>
      <c r="G66" s="66"/>
      <c r="H66" s="66"/>
      <c r="I66" s="64"/>
      <c r="J66" s="66"/>
      <c r="K66" s="51"/>
    </row>
    <row r="67" spans="2:11" ht="15.75">
      <c r="B67" s="89"/>
      <c r="C67" s="48" t="s">
        <v>392</v>
      </c>
      <c r="D67" s="49"/>
      <c r="E67" s="71"/>
      <c r="F67" s="173" t="s">
        <v>234</v>
      </c>
      <c r="G67" s="173"/>
      <c r="H67" s="173"/>
      <c r="I67" s="72"/>
      <c r="J67" s="71"/>
      <c r="K67" s="50" t="s">
        <v>284</v>
      </c>
    </row>
    <row r="68" spans="2:11" ht="15.75">
      <c r="B68" s="202" t="s">
        <v>236</v>
      </c>
      <c r="C68" s="170"/>
      <c r="D68" s="170"/>
      <c r="E68" s="66"/>
      <c r="F68" s="170" t="s">
        <v>238</v>
      </c>
      <c r="G68" s="170"/>
      <c r="H68" s="170"/>
      <c r="I68" s="64"/>
      <c r="K68" s="51" t="s">
        <v>238</v>
      </c>
    </row>
    <row r="69" spans="2:11" ht="15.75">
      <c r="B69" s="27"/>
      <c r="C69" s="65"/>
      <c r="D69" s="65"/>
      <c r="E69" s="65"/>
      <c r="F69" s="65"/>
      <c r="G69" s="65"/>
      <c r="H69" s="64"/>
      <c r="I69" s="64"/>
      <c r="J69" s="64"/>
      <c r="K69" s="90"/>
    </row>
    <row r="70" spans="2:11" ht="16.5" thickBot="1">
      <c r="B70" s="52"/>
      <c r="C70" s="53"/>
      <c r="D70" s="53"/>
      <c r="E70" s="53"/>
      <c r="F70" s="53"/>
      <c r="G70" s="53"/>
      <c r="H70" s="91"/>
      <c r="I70" s="92"/>
      <c r="J70" s="91"/>
      <c r="K70" s="93"/>
    </row>
  </sheetData>
  <protectedRanges>
    <protectedRange sqref="F64 J64" name="Rango1_2_1_2"/>
    <protectedRange sqref="J67 C67" name="Rango1_2_1_1_1"/>
    <protectedRange sqref="J28:J30" name="Rango1_1_1"/>
    <protectedRange sqref="G64" name="Rango1_2_1_3_1"/>
    <protectedRange sqref="F67" name="Rango1_2_1_1_2_1"/>
    <protectedRange sqref="K64" name="Rango1_2_1_4_1"/>
    <protectedRange sqref="K67" name="Rango1_2_1_1_1_1_1_1"/>
    <protectedRange sqref="B64" name="Rango1_2_1_2_1_2_1"/>
  </protectedRanges>
  <mergeCells count="25">
    <mergeCell ref="H42:J42"/>
    <mergeCell ref="B2:I2"/>
    <mergeCell ref="B4:I4"/>
    <mergeCell ref="F10:I10"/>
    <mergeCell ref="F12:I12"/>
    <mergeCell ref="F13:I13"/>
    <mergeCell ref="B22:K22"/>
    <mergeCell ref="B23:K23"/>
    <mergeCell ref="C27:H27"/>
    <mergeCell ref="H33:J33"/>
    <mergeCell ref="H36:J36"/>
    <mergeCell ref="H37:J37"/>
    <mergeCell ref="B68:D68"/>
    <mergeCell ref="F68:H68"/>
    <mergeCell ref="H44:J44"/>
    <mergeCell ref="H47:J47"/>
    <mergeCell ref="H51:J51"/>
    <mergeCell ref="H54:J54"/>
    <mergeCell ref="H55:J55"/>
    <mergeCell ref="H58:J58"/>
    <mergeCell ref="B64:D64"/>
    <mergeCell ref="F64:H64"/>
    <mergeCell ref="B65:D65"/>
    <mergeCell ref="F65:H65"/>
    <mergeCell ref="F67:H6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5AEE-D4C0-4DE5-A858-AD9E54A5584D}">
  <dimension ref="B2:K335"/>
  <sheetViews>
    <sheetView workbookViewId="0" topLeftCell="A311">
      <selection activeCell="G310" sqref="G310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94" t="s">
        <v>0</v>
      </c>
      <c r="C2" s="183"/>
      <c r="D2" s="183"/>
      <c r="E2" s="183"/>
      <c r="F2" s="183"/>
      <c r="G2" s="183"/>
      <c r="H2" s="183"/>
      <c r="I2" s="183"/>
    </row>
    <row r="3" ht="15" customHeight="1" hidden="1"/>
    <row r="4" spans="2:9" ht="16.5" customHeight="1">
      <c r="B4" s="195" t="s">
        <v>1</v>
      </c>
      <c r="C4" s="183"/>
      <c r="D4" s="183"/>
      <c r="E4" s="183"/>
      <c r="F4" s="183"/>
      <c r="G4" s="183"/>
      <c r="H4" s="183"/>
      <c r="I4" s="183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45199</v>
      </c>
      <c r="C8" s="3">
        <v>0</v>
      </c>
      <c r="D8" s="3" t="s">
        <v>9</v>
      </c>
      <c r="E8" s="3"/>
      <c r="G8" s="4">
        <v>59763564729.64</v>
      </c>
      <c r="H8" s="4">
        <v>59763564729.64</v>
      </c>
      <c r="I8" s="4">
        <v>0</v>
      </c>
    </row>
    <row r="9" spans="2:9" ht="15">
      <c r="B9" s="2">
        <v>45200</v>
      </c>
      <c r="C9" s="3">
        <v>71739</v>
      </c>
      <c r="D9" s="3" t="s">
        <v>10</v>
      </c>
      <c r="E9" s="3" t="s">
        <v>11</v>
      </c>
      <c r="G9" s="4">
        <v>0</v>
      </c>
      <c r="H9" s="4">
        <v>2857557.68</v>
      </c>
      <c r="I9" s="4">
        <v>-2857557.68</v>
      </c>
    </row>
    <row r="10" spans="2:9" ht="25.5">
      <c r="B10" s="2">
        <v>45201</v>
      </c>
      <c r="C10" s="3">
        <v>71450</v>
      </c>
      <c r="D10" s="3" t="s">
        <v>12</v>
      </c>
      <c r="E10" s="3" t="s">
        <v>13</v>
      </c>
      <c r="G10" s="4">
        <v>0</v>
      </c>
      <c r="H10" s="4">
        <v>946880</v>
      </c>
      <c r="I10" s="4">
        <v>-3895957.68</v>
      </c>
    </row>
    <row r="11" spans="2:9" ht="25.5">
      <c r="B11" s="2">
        <v>45201</v>
      </c>
      <c r="C11" s="3">
        <v>71450</v>
      </c>
      <c r="D11" s="3" t="s">
        <v>12</v>
      </c>
      <c r="E11" s="3" t="s">
        <v>13</v>
      </c>
      <c r="G11" s="4">
        <v>0</v>
      </c>
      <c r="H11" s="4">
        <v>91520</v>
      </c>
      <c r="I11" s="4">
        <v>-3895957.68</v>
      </c>
    </row>
    <row r="12" spans="2:9" ht="25.5">
      <c r="B12" s="2">
        <v>45201</v>
      </c>
      <c r="C12" s="3">
        <v>71451</v>
      </c>
      <c r="D12" s="3" t="s">
        <v>12</v>
      </c>
      <c r="E12" s="3" t="s">
        <v>14</v>
      </c>
      <c r="G12" s="4">
        <v>0</v>
      </c>
      <c r="H12" s="4">
        <v>4500000</v>
      </c>
      <c r="I12" s="4">
        <v>-8395957.68</v>
      </c>
    </row>
    <row r="13" spans="2:9" ht="25.5">
      <c r="B13" s="2">
        <v>45201</v>
      </c>
      <c r="C13" s="3">
        <v>71452</v>
      </c>
      <c r="D13" s="3" t="s">
        <v>12</v>
      </c>
      <c r="E13" s="3" t="s">
        <v>15</v>
      </c>
      <c r="G13" s="4">
        <v>0</v>
      </c>
      <c r="H13" s="4">
        <v>2906064</v>
      </c>
      <c r="I13" s="4">
        <v>-11302021.68</v>
      </c>
    </row>
    <row r="14" spans="2:9" ht="15">
      <c r="B14" s="2">
        <v>45201</v>
      </c>
      <c r="C14" s="3">
        <v>71467</v>
      </c>
      <c r="D14" s="3" t="s">
        <v>12</v>
      </c>
      <c r="E14" s="3" t="s">
        <v>16</v>
      </c>
      <c r="G14" s="4">
        <v>0</v>
      </c>
      <c r="H14" s="4">
        <v>8281.6</v>
      </c>
      <c r="I14" s="4">
        <v>-11310303.28</v>
      </c>
    </row>
    <row r="15" spans="2:9" ht="15">
      <c r="B15" s="2">
        <v>45201</v>
      </c>
      <c r="C15" s="3">
        <v>71468</v>
      </c>
      <c r="D15" s="3" t="s">
        <v>12</v>
      </c>
      <c r="E15" s="3" t="s">
        <v>17</v>
      </c>
      <c r="G15" s="4">
        <v>0</v>
      </c>
      <c r="H15" s="4">
        <v>92102.4</v>
      </c>
      <c r="I15" s="4">
        <v>-12355311.28</v>
      </c>
    </row>
    <row r="16" spans="2:9" ht="15">
      <c r="B16" s="2">
        <v>45201</v>
      </c>
      <c r="C16" s="3">
        <v>71468</v>
      </c>
      <c r="D16" s="3" t="s">
        <v>12</v>
      </c>
      <c r="E16" s="3" t="s">
        <v>17</v>
      </c>
      <c r="G16" s="4">
        <v>0</v>
      </c>
      <c r="H16" s="4">
        <v>952905.6</v>
      </c>
      <c r="I16" s="4">
        <v>-12355311.28</v>
      </c>
    </row>
    <row r="17" spans="2:9" ht="25.5">
      <c r="B17" s="2">
        <v>45202</v>
      </c>
      <c r="C17" s="3">
        <v>71442</v>
      </c>
      <c r="D17" s="3" t="s">
        <v>18</v>
      </c>
      <c r="E17" s="3" t="s">
        <v>19</v>
      </c>
      <c r="G17" s="4">
        <v>601539.14</v>
      </c>
      <c r="H17" s="4">
        <v>0</v>
      </c>
      <c r="I17" s="4">
        <v>-9544749.98</v>
      </c>
    </row>
    <row r="18" spans="2:9" ht="25.5">
      <c r="B18" s="2">
        <v>45202</v>
      </c>
      <c r="C18" s="3">
        <v>71442</v>
      </c>
      <c r="D18" s="3" t="s">
        <v>18</v>
      </c>
      <c r="E18" s="3" t="s">
        <v>19</v>
      </c>
      <c r="G18" s="4">
        <v>2209022.16</v>
      </c>
      <c r="H18" s="4">
        <v>0</v>
      </c>
      <c r="I18" s="4">
        <v>-9544749.98</v>
      </c>
    </row>
    <row r="19" spans="2:9" ht="15">
      <c r="B19" s="2">
        <v>45202</v>
      </c>
      <c r="C19" s="3">
        <v>71443</v>
      </c>
      <c r="D19" s="3" t="s">
        <v>18</v>
      </c>
      <c r="E19" s="3" t="s">
        <v>20</v>
      </c>
      <c r="G19" s="4">
        <v>1521014.21</v>
      </c>
      <c r="H19" s="4">
        <v>0</v>
      </c>
      <c r="I19" s="4">
        <v>-8023735.77</v>
      </c>
    </row>
    <row r="20" spans="2:9" ht="25.5">
      <c r="B20" s="2">
        <v>45202</v>
      </c>
      <c r="C20" s="3">
        <v>71471</v>
      </c>
      <c r="D20" s="3" t="s">
        <v>12</v>
      </c>
      <c r="E20" s="3" t="s">
        <v>21</v>
      </c>
      <c r="G20" s="4">
        <v>0</v>
      </c>
      <c r="H20" s="4">
        <v>14968.8</v>
      </c>
      <c r="I20" s="4">
        <v>-8038704.57</v>
      </c>
    </row>
    <row r="21" spans="2:9" ht="25.5">
      <c r="B21" s="2">
        <v>45202</v>
      </c>
      <c r="C21" s="3">
        <v>71473</v>
      </c>
      <c r="D21" s="3" t="s">
        <v>12</v>
      </c>
      <c r="E21" s="3" t="s">
        <v>22</v>
      </c>
      <c r="G21" s="4">
        <v>0</v>
      </c>
      <c r="H21" s="4">
        <v>324</v>
      </c>
      <c r="I21" s="4">
        <v>-8039028.57</v>
      </c>
    </row>
    <row r="22" spans="2:9" ht="15">
      <c r="B22" s="2">
        <v>45202</v>
      </c>
      <c r="C22" s="3">
        <v>71491</v>
      </c>
      <c r="D22" s="3" t="s">
        <v>12</v>
      </c>
      <c r="E22" s="3" t="s">
        <v>23</v>
      </c>
      <c r="G22" s="4">
        <v>0</v>
      </c>
      <c r="H22" s="4">
        <v>6652.8</v>
      </c>
      <c r="I22" s="4">
        <v>-8045681.37</v>
      </c>
    </row>
    <row r="23" spans="2:9" ht="25.5">
      <c r="B23" s="2">
        <v>45202</v>
      </c>
      <c r="C23" s="3">
        <v>71492</v>
      </c>
      <c r="D23" s="3" t="s">
        <v>12</v>
      </c>
      <c r="E23" s="3" t="s">
        <v>24</v>
      </c>
      <c r="G23" s="4">
        <v>0</v>
      </c>
      <c r="H23" s="4">
        <v>30258075.61</v>
      </c>
      <c r="I23" s="4">
        <v>-38303756.98</v>
      </c>
    </row>
    <row r="24" spans="2:9" ht="15">
      <c r="B24" s="2">
        <v>45202</v>
      </c>
      <c r="C24" s="3">
        <v>71493</v>
      </c>
      <c r="D24" s="3" t="s">
        <v>12</v>
      </c>
      <c r="E24" s="3" t="s">
        <v>25</v>
      </c>
      <c r="G24" s="4">
        <v>0</v>
      </c>
      <c r="H24" s="4">
        <v>3832110.35</v>
      </c>
      <c r="I24" s="4">
        <v>-42135867.33</v>
      </c>
    </row>
    <row r="25" spans="2:9" ht="15">
      <c r="B25" s="2">
        <v>45202</v>
      </c>
      <c r="C25" s="3">
        <v>71495</v>
      </c>
      <c r="D25" s="3" t="s">
        <v>12</v>
      </c>
      <c r="E25" s="3" t="s">
        <v>26</v>
      </c>
      <c r="G25" s="4">
        <v>0</v>
      </c>
      <c r="H25" s="4">
        <v>30000000</v>
      </c>
      <c r="I25" s="4">
        <v>-72135867.33</v>
      </c>
    </row>
    <row r="26" spans="2:9" ht="25.5">
      <c r="B26" s="2">
        <v>45202</v>
      </c>
      <c r="C26" s="3">
        <v>71500</v>
      </c>
      <c r="D26" s="3" t="s">
        <v>12</v>
      </c>
      <c r="E26" s="3" t="s">
        <v>27</v>
      </c>
      <c r="G26" s="4">
        <v>0</v>
      </c>
      <c r="H26" s="4">
        <v>416668</v>
      </c>
      <c r="I26" s="4">
        <v>-72552535.33</v>
      </c>
    </row>
    <row r="27" spans="2:9" ht="15">
      <c r="B27" s="2">
        <v>45202</v>
      </c>
      <c r="C27" s="3">
        <v>71502</v>
      </c>
      <c r="D27" s="3" t="s">
        <v>12</v>
      </c>
      <c r="E27" s="3" t="s">
        <v>28</v>
      </c>
      <c r="G27" s="4">
        <v>0</v>
      </c>
      <c r="H27" s="4">
        <v>5623219</v>
      </c>
      <c r="I27" s="4">
        <v>-78175754.33</v>
      </c>
    </row>
    <row r="28" spans="2:9" ht="25.5">
      <c r="B28" s="2">
        <v>45202</v>
      </c>
      <c r="C28" s="3">
        <v>71757</v>
      </c>
      <c r="D28" s="3" t="s">
        <v>12</v>
      </c>
      <c r="E28" s="3" t="s">
        <v>29</v>
      </c>
      <c r="G28" s="4">
        <v>0</v>
      </c>
      <c r="H28" s="4">
        <v>416666</v>
      </c>
      <c r="I28" s="4">
        <v>-78592420.33</v>
      </c>
    </row>
    <row r="29" spans="2:9" ht="25.5">
      <c r="B29" s="2">
        <v>45202</v>
      </c>
      <c r="C29" s="3">
        <v>71770</v>
      </c>
      <c r="D29" s="3" t="s">
        <v>12</v>
      </c>
      <c r="E29" s="3" t="s">
        <v>30</v>
      </c>
      <c r="G29" s="4">
        <v>0</v>
      </c>
      <c r="H29" s="4">
        <v>56500</v>
      </c>
      <c r="I29" s="4">
        <v>-78651420.33</v>
      </c>
    </row>
    <row r="30" spans="2:9" ht="25.5">
      <c r="B30" s="2">
        <v>45202</v>
      </c>
      <c r="C30" s="3">
        <v>71770</v>
      </c>
      <c r="D30" s="3" t="s">
        <v>12</v>
      </c>
      <c r="E30" s="3" t="s">
        <v>30</v>
      </c>
      <c r="G30" s="4">
        <v>0</v>
      </c>
      <c r="H30" s="4">
        <v>2500</v>
      </c>
      <c r="I30" s="4">
        <v>-78651420.33</v>
      </c>
    </row>
    <row r="31" spans="2:9" ht="25.5">
      <c r="B31" s="2">
        <v>45202</v>
      </c>
      <c r="C31" s="3">
        <v>71776</v>
      </c>
      <c r="D31" s="3" t="s">
        <v>12</v>
      </c>
      <c r="E31" s="3" t="s">
        <v>31</v>
      </c>
      <c r="G31" s="4">
        <v>0</v>
      </c>
      <c r="H31" s="4">
        <v>90400</v>
      </c>
      <c r="I31" s="4">
        <v>-78745820.33</v>
      </c>
    </row>
    <row r="32" spans="2:9" ht="25.5">
      <c r="B32" s="2">
        <v>45202</v>
      </c>
      <c r="C32" s="3">
        <v>71776</v>
      </c>
      <c r="D32" s="3" t="s">
        <v>12</v>
      </c>
      <c r="E32" s="3" t="s">
        <v>31</v>
      </c>
      <c r="G32" s="4">
        <v>0</v>
      </c>
      <c r="H32" s="4">
        <v>4000</v>
      </c>
      <c r="I32" s="4">
        <v>-78745820.33</v>
      </c>
    </row>
    <row r="33" spans="2:9" ht="25.5">
      <c r="B33" s="2">
        <v>45202</v>
      </c>
      <c r="C33" s="3">
        <v>71780</v>
      </c>
      <c r="D33" s="3" t="s">
        <v>12</v>
      </c>
      <c r="E33" s="3" t="s">
        <v>32</v>
      </c>
      <c r="G33" s="4">
        <v>0</v>
      </c>
      <c r="H33" s="4">
        <v>50850</v>
      </c>
      <c r="I33" s="4">
        <v>-78798920.33</v>
      </c>
    </row>
    <row r="34" spans="2:9" ht="25.5">
      <c r="B34" s="2">
        <v>45202</v>
      </c>
      <c r="C34" s="3">
        <v>71780</v>
      </c>
      <c r="D34" s="3" t="s">
        <v>12</v>
      </c>
      <c r="E34" s="3" t="s">
        <v>32</v>
      </c>
      <c r="G34" s="4">
        <v>0</v>
      </c>
      <c r="H34" s="4">
        <v>2250</v>
      </c>
      <c r="I34" s="4">
        <v>-78798920.33</v>
      </c>
    </row>
    <row r="35" spans="2:9" ht="25.5">
      <c r="B35" s="2">
        <v>45202</v>
      </c>
      <c r="C35" s="3">
        <v>72086</v>
      </c>
      <c r="D35" s="3" t="s">
        <v>12</v>
      </c>
      <c r="E35" s="3" t="s">
        <v>33</v>
      </c>
      <c r="G35" s="4">
        <v>0</v>
      </c>
      <c r="H35" s="4">
        <v>90400</v>
      </c>
      <c r="I35" s="4">
        <v>-78893320.33</v>
      </c>
    </row>
    <row r="36" spans="2:9" ht="25.5">
      <c r="B36" s="2">
        <v>45202</v>
      </c>
      <c r="C36" s="3">
        <v>72086</v>
      </c>
      <c r="D36" s="3" t="s">
        <v>12</v>
      </c>
      <c r="E36" s="3" t="s">
        <v>33</v>
      </c>
      <c r="G36" s="4">
        <v>0</v>
      </c>
      <c r="H36" s="4">
        <v>4000</v>
      </c>
      <c r="I36" s="4">
        <v>-78893320.33</v>
      </c>
    </row>
    <row r="37" spans="2:9" ht="25.5">
      <c r="B37" s="2">
        <v>45203</v>
      </c>
      <c r="C37" s="3">
        <v>71444</v>
      </c>
      <c r="D37" s="3" t="s">
        <v>18</v>
      </c>
      <c r="E37" s="3" t="s">
        <v>34</v>
      </c>
      <c r="G37" s="4">
        <v>70554354.96</v>
      </c>
      <c r="H37" s="4">
        <v>0</v>
      </c>
      <c r="I37" s="4">
        <v>-7326766.51</v>
      </c>
    </row>
    <row r="38" spans="2:9" ht="25.5">
      <c r="B38" s="2">
        <v>45203</v>
      </c>
      <c r="C38" s="3">
        <v>71444</v>
      </c>
      <c r="D38" s="3" t="s">
        <v>18</v>
      </c>
      <c r="E38" s="3" t="s">
        <v>34</v>
      </c>
      <c r="G38" s="4">
        <v>1012198.86</v>
      </c>
      <c r="H38" s="4">
        <v>0</v>
      </c>
      <c r="I38" s="4">
        <v>-7326766.51</v>
      </c>
    </row>
    <row r="39" spans="2:9" ht="25.5">
      <c r="B39" s="2">
        <v>45203</v>
      </c>
      <c r="C39" s="3">
        <v>71784</v>
      </c>
      <c r="D39" s="3" t="s">
        <v>12</v>
      </c>
      <c r="E39" s="3" t="s">
        <v>35</v>
      </c>
      <c r="G39" s="4">
        <v>0</v>
      </c>
      <c r="H39" s="4">
        <v>1440</v>
      </c>
      <c r="I39" s="4">
        <v>-7328206.51</v>
      </c>
    </row>
    <row r="40" spans="2:9" ht="25.5">
      <c r="B40" s="2">
        <v>45203</v>
      </c>
      <c r="C40" s="3">
        <v>71787</v>
      </c>
      <c r="D40" s="3" t="s">
        <v>12</v>
      </c>
      <c r="E40" s="3" t="s">
        <v>36</v>
      </c>
      <c r="G40" s="4">
        <v>0</v>
      </c>
      <c r="H40" s="4">
        <v>6176</v>
      </c>
      <c r="I40" s="4">
        <v>-7334382.51</v>
      </c>
    </row>
    <row r="41" spans="2:9" ht="25.5">
      <c r="B41" s="2">
        <v>45203</v>
      </c>
      <c r="C41" s="3">
        <v>71789</v>
      </c>
      <c r="D41" s="3" t="s">
        <v>12</v>
      </c>
      <c r="E41" s="3" t="s">
        <v>37</v>
      </c>
      <c r="G41" s="4">
        <v>0</v>
      </c>
      <c r="H41" s="4">
        <v>33900</v>
      </c>
      <c r="I41" s="4">
        <v>-7369782.51</v>
      </c>
    </row>
    <row r="42" spans="2:9" ht="25.5">
      <c r="B42" s="2">
        <v>45203</v>
      </c>
      <c r="C42" s="3">
        <v>71789</v>
      </c>
      <c r="D42" s="3" t="s">
        <v>12</v>
      </c>
      <c r="E42" s="3" t="s">
        <v>37</v>
      </c>
      <c r="G42" s="4">
        <v>0</v>
      </c>
      <c r="H42" s="4">
        <v>1500</v>
      </c>
      <c r="I42" s="4">
        <v>-7369782.51</v>
      </c>
    </row>
    <row r="43" spans="2:9" ht="25.5">
      <c r="B43" s="2">
        <v>45203</v>
      </c>
      <c r="C43" s="3">
        <v>71790</v>
      </c>
      <c r="D43" s="3" t="s">
        <v>12</v>
      </c>
      <c r="E43" s="3" t="s">
        <v>38</v>
      </c>
      <c r="G43" s="4">
        <v>0</v>
      </c>
      <c r="H43" s="4">
        <v>113000</v>
      </c>
      <c r="I43" s="4">
        <v>-7487782.51</v>
      </c>
    </row>
    <row r="44" spans="2:9" ht="25.5">
      <c r="B44" s="2">
        <v>45203</v>
      </c>
      <c r="C44" s="3">
        <v>71790</v>
      </c>
      <c r="D44" s="3" t="s">
        <v>12</v>
      </c>
      <c r="E44" s="3" t="s">
        <v>38</v>
      </c>
      <c r="G44" s="4">
        <v>0</v>
      </c>
      <c r="H44" s="4">
        <v>5000</v>
      </c>
      <c r="I44" s="4">
        <v>-7487782.51</v>
      </c>
    </row>
    <row r="45" spans="2:9" ht="25.5">
      <c r="B45" s="2">
        <v>45203</v>
      </c>
      <c r="C45" s="3">
        <v>71796</v>
      </c>
      <c r="D45" s="3" t="s">
        <v>12</v>
      </c>
      <c r="E45" s="3" t="s">
        <v>39</v>
      </c>
      <c r="G45" s="4">
        <v>0</v>
      </c>
      <c r="H45" s="4">
        <v>113000</v>
      </c>
      <c r="I45" s="4">
        <v>-7605782.51</v>
      </c>
    </row>
    <row r="46" spans="2:9" ht="25.5">
      <c r="B46" s="2">
        <v>45203</v>
      </c>
      <c r="C46" s="3">
        <v>71796</v>
      </c>
      <c r="D46" s="3" t="s">
        <v>12</v>
      </c>
      <c r="E46" s="3" t="s">
        <v>39</v>
      </c>
      <c r="G46" s="4">
        <v>0</v>
      </c>
      <c r="H46" s="4">
        <v>5000</v>
      </c>
      <c r="I46" s="4">
        <v>-7605782.51</v>
      </c>
    </row>
    <row r="47" spans="2:9" ht="25.5">
      <c r="B47" s="2">
        <v>45203</v>
      </c>
      <c r="C47" s="3">
        <v>71799</v>
      </c>
      <c r="D47" s="3" t="s">
        <v>12</v>
      </c>
      <c r="E47" s="3" t="s">
        <v>40</v>
      </c>
      <c r="G47" s="4">
        <v>0</v>
      </c>
      <c r="H47" s="4">
        <v>90400</v>
      </c>
      <c r="I47" s="4">
        <v>-7700182.51</v>
      </c>
    </row>
    <row r="48" spans="2:9" ht="25.5">
      <c r="B48" s="2">
        <v>45203</v>
      </c>
      <c r="C48" s="3">
        <v>71799</v>
      </c>
      <c r="D48" s="3" t="s">
        <v>12</v>
      </c>
      <c r="E48" s="3" t="s">
        <v>40</v>
      </c>
      <c r="G48" s="4">
        <v>0</v>
      </c>
      <c r="H48" s="4">
        <v>4000</v>
      </c>
      <c r="I48" s="4">
        <v>-7700182.51</v>
      </c>
    </row>
    <row r="49" spans="2:9" ht="25.5">
      <c r="B49" s="2">
        <v>45203</v>
      </c>
      <c r="C49" s="3">
        <v>71800</v>
      </c>
      <c r="D49" s="3" t="s">
        <v>12</v>
      </c>
      <c r="E49" s="3" t="s">
        <v>41</v>
      </c>
      <c r="G49" s="4">
        <v>0</v>
      </c>
      <c r="H49" s="4">
        <v>71250</v>
      </c>
      <c r="I49" s="4">
        <v>-7788682.51</v>
      </c>
    </row>
    <row r="50" spans="2:9" ht="25.5">
      <c r="B50" s="2">
        <v>45203</v>
      </c>
      <c r="C50" s="3">
        <v>71800</v>
      </c>
      <c r="D50" s="3" t="s">
        <v>12</v>
      </c>
      <c r="E50" s="3" t="s">
        <v>41</v>
      </c>
      <c r="G50" s="4">
        <v>0</v>
      </c>
      <c r="H50" s="4">
        <v>17250</v>
      </c>
      <c r="I50" s="4">
        <v>-7788682.51</v>
      </c>
    </row>
    <row r="51" spans="2:9" ht="25.5">
      <c r="B51" s="2">
        <v>45203</v>
      </c>
      <c r="C51" s="3">
        <v>71802</v>
      </c>
      <c r="D51" s="3" t="s">
        <v>12</v>
      </c>
      <c r="E51" s="3" t="s">
        <v>42</v>
      </c>
      <c r="G51" s="4">
        <v>0</v>
      </c>
      <c r="H51" s="4">
        <v>90400</v>
      </c>
      <c r="I51" s="4">
        <v>-7883082.51</v>
      </c>
    </row>
    <row r="52" spans="2:9" ht="25.5">
      <c r="B52" s="2">
        <v>45203</v>
      </c>
      <c r="C52" s="3">
        <v>71802</v>
      </c>
      <c r="D52" s="3" t="s">
        <v>12</v>
      </c>
      <c r="E52" s="3" t="s">
        <v>42</v>
      </c>
      <c r="G52" s="4">
        <v>0</v>
      </c>
      <c r="H52" s="4">
        <v>4000</v>
      </c>
      <c r="I52" s="4">
        <v>-7883082.51</v>
      </c>
    </row>
    <row r="53" spans="2:9" ht="25.5">
      <c r="B53" s="2">
        <v>45203</v>
      </c>
      <c r="C53" s="3">
        <v>71803</v>
      </c>
      <c r="D53" s="3" t="s">
        <v>12</v>
      </c>
      <c r="E53" s="3" t="s">
        <v>43</v>
      </c>
      <c r="G53" s="4">
        <v>0</v>
      </c>
      <c r="H53" s="4">
        <v>339000</v>
      </c>
      <c r="I53" s="4">
        <v>-8237082.51</v>
      </c>
    </row>
    <row r="54" spans="2:9" ht="25.5">
      <c r="B54" s="2">
        <v>45203</v>
      </c>
      <c r="C54" s="3">
        <v>71803</v>
      </c>
      <c r="D54" s="3" t="s">
        <v>12</v>
      </c>
      <c r="E54" s="3" t="s">
        <v>43</v>
      </c>
      <c r="G54" s="4">
        <v>0</v>
      </c>
      <c r="H54" s="4">
        <v>15000</v>
      </c>
      <c r="I54" s="4">
        <v>-8237082.51</v>
      </c>
    </row>
    <row r="55" spans="2:9" ht="25.5">
      <c r="B55" s="2">
        <v>45203</v>
      </c>
      <c r="C55" s="3">
        <v>71808</v>
      </c>
      <c r="D55" s="3" t="s">
        <v>12</v>
      </c>
      <c r="E55" s="3" t="s">
        <v>44</v>
      </c>
      <c r="G55" s="4">
        <v>0</v>
      </c>
      <c r="H55" s="4">
        <v>226000</v>
      </c>
      <c r="I55" s="4">
        <v>-8473082.51</v>
      </c>
    </row>
    <row r="56" spans="2:9" ht="25.5">
      <c r="B56" s="2">
        <v>45203</v>
      </c>
      <c r="C56" s="3">
        <v>71808</v>
      </c>
      <c r="D56" s="3" t="s">
        <v>12</v>
      </c>
      <c r="E56" s="3" t="s">
        <v>44</v>
      </c>
      <c r="G56" s="4">
        <v>0</v>
      </c>
      <c r="H56" s="4">
        <v>10000</v>
      </c>
      <c r="I56" s="4">
        <v>-8473082.51</v>
      </c>
    </row>
    <row r="57" spans="2:9" ht="25.5">
      <c r="B57" s="2">
        <v>45203</v>
      </c>
      <c r="C57" s="3">
        <v>71814</v>
      </c>
      <c r="D57" s="3" t="s">
        <v>12</v>
      </c>
      <c r="E57" s="3" t="s">
        <v>45</v>
      </c>
      <c r="G57" s="4">
        <v>0</v>
      </c>
      <c r="H57" s="4">
        <v>5958.18</v>
      </c>
      <c r="I57" s="4">
        <v>-8479040.69</v>
      </c>
    </row>
    <row r="58" spans="2:9" ht="25.5">
      <c r="B58" s="2">
        <v>45203</v>
      </c>
      <c r="C58" s="3">
        <v>71818</v>
      </c>
      <c r="D58" s="3" t="s">
        <v>12</v>
      </c>
      <c r="E58" s="3" t="s">
        <v>46</v>
      </c>
      <c r="G58" s="4">
        <v>0</v>
      </c>
      <c r="H58" s="4">
        <v>4250.36</v>
      </c>
      <c r="I58" s="4">
        <v>-8483291.05</v>
      </c>
    </row>
    <row r="59" spans="2:9" ht="25.5">
      <c r="B59" s="2">
        <v>45203</v>
      </c>
      <c r="C59" s="3">
        <v>71823</v>
      </c>
      <c r="D59" s="3" t="s">
        <v>12</v>
      </c>
      <c r="E59" s="3" t="s">
        <v>47</v>
      </c>
      <c r="G59" s="4">
        <v>0</v>
      </c>
      <c r="H59" s="4">
        <v>155474.75</v>
      </c>
      <c r="I59" s="4">
        <v>-8646948.68</v>
      </c>
    </row>
    <row r="60" spans="2:9" ht="25.5">
      <c r="B60" s="2">
        <v>45203</v>
      </c>
      <c r="C60" s="3">
        <v>71823</v>
      </c>
      <c r="D60" s="3" t="s">
        <v>12</v>
      </c>
      <c r="E60" s="3" t="s">
        <v>47</v>
      </c>
      <c r="G60" s="4">
        <v>0</v>
      </c>
      <c r="H60" s="4">
        <v>8182.88</v>
      </c>
      <c r="I60" s="4">
        <v>-8646948.68</v>
      </c>
    </row>
    <row r="61" spans="2:9" ht="25.5">
      <c r="B61" s="2">
        <v>45203</v>
      </c>
      <c r="C61" s="3">
        <v>71825</v>
      </c>
      <c r="D61" s="3" t="s">
        <v>12</v>
      </c>
      <c r="E61" s="3" t="s">
        <v>48</v>
      </c>
      <c r="G61" s="4">
        <v>0</v>
      </c>
      <c r="H61" s="4">
        <v>11266</v>
      </c>
      <c r="I61" s="4">
        <v>-8658214.68</v>
      </c>
    </row>
    <row r="62" spans="2:9" ht="25.5">
      <c r="B62" s="2">
        <v>45204</v>
      </c>
      <c r="C62" s="3">
        <v>71445</v>
      </c>
      <c r="D62" s="3" t="s">
        <v>18</v>
      </c>
      <c r="E62" s="3" t="s">
        <v>49</v>
      </c>
      <c r="G62" s="4">
        <v>10208.54</v>
      </c>
      <c r="H62" s="4">
        <v>0</v>
      </c>
      <c r="I62" s="4">
        <v>-8584501.14</v>
      </c>
    </row>
    <row r="63" spans="2:9" ht="25.5">
      <c r="B63" s="2">
        <v>45204</v>
      </c>
      <c r="C63" s="3">
        <v>71445</v>
      </c>
      <c r="D63" s="3" t="s">
        <v>18</v>
      </c>
      <c r="E63" s="3" t="s">
        <v>49</v>
      </c>
      <c r="G63" s="4">
        <v>63505</v>
      </c>
      <c r="H63" s="4">
        <v>0</v>
      </c>
      <c r="I63" s="4">
        <v>-8584501.14</v>
      </c>
    </row>
    <row r="64" spans="2:9" ht="25.5">
      <c r="B64" s="2">
        <v>45204</v>
      </c>
      <c r="C64" s="3">
        <v>71827</v>
      </c>
      <c r="D64" s="3" t="s">
        <v>12</v>
      </c>
      <c r="E64" s="3" t="s">
        <v>50</v>
      </c>
      <c r="G64" s="4">
        <v>0</v>
      </c>
      <c r="H64" s="4">
        <v>7500</v>
      </c>
      <c r="I64" s="4">
        <v>-8592001.14</v>
      </c>
    </row>
    <row r="65" spans="2:9" ht="25.5">
      <c r="B65" s="2">
        <v>45204</v>
      </c>
      <c r="C65" s="3">
        <v>71831</v>
      </c>
      <c r="D65" s="3" t="s">
        <v>12</v>
      </c>
      <c r="E65" s="3" t="s">
        <v>51</v>
      </c>
      <c r="G65" s="4">
        <v>0</v>
      </c>
      <c r="H65" s="4">
        <v>28000</v>
      </c>
      <c r="I65" s="4">
        <v>-8620001.14</v>
      </c>
    </row>
    <row r="66" spans="2:9" ht="25.5">
      <c r="B66" s="2">
        <v>45204</v>
      </c>
      <c r="C66" s="3">
        <v>71832</v>
      </c>
      <c r="D66" s="3" t="s">
        <v>12</v>
      </c>
      <c r="E66" s="3" t="s">
        <v>52</v>
      </c>
      <c r="G66" s="4">
        <v>0</v>
      </c>
      <c r="H66" s="4">
        <v>468935.96</v>
      </c>
      <c r="I66" s="4">
        <v>-14216001.14</v>
      </c>
    </row>
    <row r="67" spans="2:9" ht="25.5">
      <c r="B67" s="2">
        <v>45204</v>
      </c>
      <c r="C67" s="3">
        <v>71832</v>
      </c>
      <c r="D67" s="3" t="s">
        <v>12</v>
      </c>
      <c r="E67" s="3" t="s">
        <v>52</v>
      </c>
      <c r="G67" s="4">
        <v>0</v>
      </c>
      <c r="H67" s="4">
        <v>5127064.04</v>
      </c>
      <c r="I67" s="4">
        <v>-14216001.14</v>
      </c>
    </row>
    <row r="68" spans="2:9" ht="25.5">
      <c r="B68" s="2">
        <v>45204</v>
      </c>
      <c r="C68" s="3">
        <v>71834</v>
      </c>
      <c r="D68" s="3" t="s">
        <v>12</v>
      </c>
      <c r="E68" s="3" t="s">
        <v>53</v>
      </c>
      <c r="G68" s="4">
        <v>0</v>
      </c>
      <c r="H68" s="4">
        <v>56904.1</v>
      </c>
      <c r="I68" s="4">
        <v>-16877294.8</v>
      </c>
    </row>
    <row r="69" spans="2:9" ht="25.5">
      <c r="B69" s="2">
        <v>45204</v>
      </c>
      <c r="C69" s="3">
        <v>71834</v>
      </c>
      <c r="D69" s="3" t="s">
        <v>12</v>
      </c>
      <c r="E69" s="3" t="s">
        <v>53</v>
      </c>
      <c r="G69" s="4">
        <v>0</v>
      </c>
      <c r="H69" s="4">
        <v>2604389.56</v>
      </c>
      <c r="I69" s="4">
        <v>-16877294.8</v>
      </c>
    </row>
    <row r="70" spans="2:9" ht="25.5">
      <c r="B70" s="2">
        <v>45204</v>
      </c>
      <c r="C70" s="3">
        <v>71835</v>
      </c>
      <c r="D70" s="3" t="s">
        <v>12</v>
      </c>
      <c r="E70" s="3" t="s">
        <v>54</v>
      </c>
      <c r="G70" s="4">
        <v>0</v>
      </c>
      <c r="H70" s="4">
        <v>2197.86</v>
      </c>
      <c r="I70" s="4">
        <v>-17791751.32</v>
      </c>
    </row>
    <row r="71" spans="2:9" ht="25.5">
      <c r="B71" s="2">
        <v>45204</v>
      </c>
      <c r="C71" s="3">
        <v>71835</v>
      </c>
      <c r="D71" s="3" t="s">
        <v>12</v>
      </c>
      <c r="E71" s="3" t="s">
        <v>54</v>
      </c>
      <c r="G71" s="4">
        <v>0</v>
      </c>
      <c r="H71" s="4">
        <v>912258.66</v>
      </c>
      <c r="I71" s="4">
        <v>-17791751.32</v>
      </c>
    </row>
    <row r="72" spans="2:9" ht="25.5">
      <c r="B72" s="2">
        <v>45204</v>
      </c>
      <c r="C72" s="3">
        <v>71837</v>
      </c>
      <c r="D72" s="3" t="s">
        <v>12</v>
      </c>
      <c r="E72" s="3" t="s">
        <v>55</v>
      </c>
      <c r="G72" s="4">
        <v>0</v>
      </c>
      <c r="H72" s="4">
        <v>554448.95</v>
      </c>
      <c r="I72" s="4">
        <v>-18346200.27</v>
      </c>
    </row>
    <row r="73" spans="2:9" ht="25.5">
      <c r="B73" s="2">
        <v>45204</v>
      </c>
      <c r="C73" s="3">
        <v>71839</v>
      </c>
      <c r="D73" s="3" t="s">
        <v>12</v>
      </c>
      <c r="E73" s="3" t="s">
        <v>56</v>
      </c>
      <c r="G73" s="4">
        <v>0</v>
      </c>
      <c r="H73" s="4">
        <v>179650</v>
      </c>
      <c r="I73" s="4">
        <v>-18525850.27</v>
      </c>
    </row>
    <row r="74" spans="2:9" ht="25.5">
      <c r="B74" s="2">
        <v>45204</v>
      </c>
      <c r="C74" s="3">
        <v>71840</v>
      </c>
      <c r="D74" s="3" t="s">
        <v>12</v>
      </c>
      <c r="E74" s="3" t="s">
        <v>57</v>
      </c>
      <c r="G74" s="4">
        <v>0</v>
      </c>
      <c r="H74" s="4">
        <v>18352.65</v>
      </c>
      <c r="I74" s="4">
        <v>-18544202.92</v>
      </c>
    </row>
    <row r="75" spans="2:9" ht="25.5">
      <c r="B75" s="2">
        <v>45204</v>
      </c>
      <c r="C75" s="3">
        <v>71842</v>
      </c>
      <c r="D75" s="3" t="s">
        <v>12</v>
      </c>
      <c r="E75" s="3" t="s">
        <v>58</v>
      </c>
      <c r="G75" s="4">
        <v>0</v>
      </c>
      <c r="H75" s="4">
        <v>27000</v>
      </c>
      <c r="I75" s="4">
        <v>-18579602.92</v>
      </c>
    </row>
    <row r="76" spans="2:9" ht="25.5">
      <c r="B76" s="2">
        <v>45204</v>
      </c>
      <c r="C76" s="3">
        <v>71842</v>
      </c>
      <c r="D76" s="3" t="s">
        <v>12</v>
      </c>
      <c r="E76" s="3" t="s">
        <v>58</v>
      </c>
      <c r="G76" s="4">
        <v>0</v>
      </c>
      <c r="H76" s="4">
        <v>8400</v>
      </c>
      <c r="I76" s="4">
        <v>-18579602.92</v>
      </c>
    </row>
    <row r="77" spans="2:9" ht="25.5">
      <c r="B77" s="2">
        <v>45204</v>
      </c>
      <c r="C77" s="3">
        <v>71845</v>
      </c>
      <c r="D77" s="3" t="s">
        <v>12</v>
      </c>
      <c r="E77" s="3" t="s">
        <v>59</v>
      </c>
      <c r="G77" s="4">
        <v>0</v>
      </c>
      <c r="H77" s="4">
        <v>226000</v>
      </c>
      <c r="I77" s="4">
        <v>-18815602.92</v>
      </c>
    </row>
    <row r="78" spans="2:9" ht="25.5">
      <c r="B78" s="2">
        <v>45204</v>
      </c>
      <c r="C78" s="3">
        <v>71845</v>
      </c>
      <c r="D78" s="3" t="s">
        <v>12</v>
      </c>
      <c r="E78" s="3" t="s">
        <v>59</v>
      </c>
      <c r="G78" s="4">
        <v>0</v>
      </c>
      <c r="H78" s="4">
        <v>10000</v>
      </c>
      <c r="I78" s="4">
        <v>-18815602.92</v>
      </c>
    </row>
    <row r="79" spans="2:9" ht="25.5">
      <c r="B79" s="2">
        <v>45204</v>
      </c>
      <c r="C79" s="3">
        <v>71864</v>
      </c>
      <c r="D79" s="3" t="s">
        <v>12</v>
      </c>
      <c r="E79" s="3" t="s">
        <v>60</v>
      </c>
      <c r="G79" s="4">
        <v>0</v>
      </c>
      <c r="H79" s="4">
        <v>7425512.15</v>
      </c>
      <c r="I79" s="4">
        <v>-59032644.45</v>
      </c>
    </row>
    <row r="80" spans="2:9" ht="25.5">
      <c r="B80" s="2">
        <v>45204</v>
      </c>
      <c r="C80" s="3">
        <v>71864</v>
      </c>
      <c r="D80" s="3" t="s">
        <v>12</v>
      </c>
      <c r="E80" s="3" t="s">
        <v>60</v>
      </c>
      <c r="G80" s="4">
        <v>0</v>
      </c>
      <c r="H80" s="4">
        <v>32791529.38</v>
      </c>
      <c r="I80" s="4">
        <v>-59032644.45</v>
      </c>
    </row>
    <row r="81" spans="2:9" ht="25.5">
      <c r="B81" s="2">
        <v>45204</v>
      </c>
      <c r="C81" s="3">
        <v>71867</v>
      </c>
      <c r="D81" s="3" t="s">
        <v>12</v>
      </c>
      <c r="E81" s="3" t="s">
        <v>61</v>
      </c>
      <c r="G81" s="4">
        <v>0</v>
      </c>
      <c r="H81" s="4">
        <v>123644.94</v>
      </c>
      <c r="I81" s="4">
        <v>-59162796.96</v>
      </c>
    </row>
    <row r="82" spans="2:9" ht="25.5">
      <c r="B82" s="2">
        <v>45204</v>
      </c>
      <c r="C82" s="3">
        <v>71867</v>
      </c>
      <c r="D82" s="3" t="s">
        <v>12</v>
      </c>
      <c r="E82" s="3" t="s">
        <v>61</v>
      </c>
      <c r="G82" s="4">
        <v>0</v>
      </c>
      <c r="H82" s="4">
        <v>6507.57</v>
      </c>
      <c r="I82" s="4">
        <v>-59162796.96</v>
      </c>
    </row>
    <row r="83" spans="2:9" ht="25.5">
      <c r="B83" s="2">
        <v>45204</v>
      </c>
      <c r="C83" s="3">
        <v>71871</v>
      </c>
      <c r="D83" s="3" t="s">
        <v>12</v>
      </c>
      <c r="E83" s="3" t="s">
        <v>62</v>
      </c>
      <c r="G83" s="4">
        <v>0</v>
      </c>
      <c r="H83" s="4">
        <v>325750.75</v>
      </c>
      <c r="I83" s="4">
        <v>-59502961.46</v>
      </c>
    </row>
    <row r="84" spans="2:9" ht="25.5">
      <c r="B84" s="2">
        <v>45204</v>
      </c>
      <c r="C84" s="3">
        <v>71871</v>
      </c>
      <c r="D84" s="3" t="s">
        <v>12</v>
      </c>
      <c r="E84" s="3" t="s">
        <v>62</v>
      </c>
      <c r="G84" s="4">
        <v>0</v>
      </c>
      <c r="H84" s="4">
        <v>14413.75</v>
      </c>
      <c r="I84" s="4">
        <v>-59502961.46</v>
      </c>
    </row>
    <row r="85" spans="2:9" ht="25.5">
      <c r="B85" s="2">
        <v>45204</v>
      </c>
      <c r="C85" s="3">
        <v>71875</v>
      </c>
      <c r="D85" s="3" t="s">
        <v>12</v>
      </c>
      <c r="E85" s="3" t="s">
        <v>63</v>
      </c>
      <c r="G85" s="4">
        <v>0</v>
      </c>
      <c r="H85" s="4">
        <v>1732956.49</v>
      </c>
      <c r="I85" s="4">
        <v>-61327126.19</v>
      </c>
    </row>
    <row r="86" spans="2:9" ht="25.5">
      <c r="B86" s="2">
        <v>45204</v>
      </c>
      <c r="C86" s="3">
        <v>71875</v>
      </c>
      <c r="D86" s="3" t="s">
        <v>12</v>
      </c>
      <c r="E86" s="3" t="s">
        <v>63</v>
      </c>
      <c r="G86" s="4">
        <v>0</v>
      </c>
      <c r="H86" s="4">
        <v>91208.24</v>
      </c>
      <c r="I86" s="4">
        <v>-61327126.19</v>
      </c>
    </row>
    <row r="87" spans="2:9" ht="25.5">
      <c r="B87" s="2">
        <v>45204</v>
      </c>
      <c r="C87" s="3">
        <v>71879</v>
      </c>
      <c r="D87" s="3" t="s">
        <v>12</v>
      </c>
      <c r="E87" s="3" t="s">
        <v>64</v>
      </c>
      <c r="G87" s="4">
        <v>0</v>
      </c>
      <c r="H87" s="4">
        <v>3126.18</v>
      </c>
      <c r="I87" s="4">
        <v>-61330416.91</v>
      </c>
    </row>
    <row r="88" spans="2:9" ht="25.5">
      <c r="B88" s="2">
        <v>45204</v>
      </c>
      <c r="C88" s="3">
        <v>71879</v>
      </c>
      <c r="D88" s="3" t="s">
        <v>12</v>
      </c>
      <c r="E88" s="3" t="s">
        <v>64</v>
      </c>
      <c r="G88" s="4">
        <v>0</v>
      </c>
      <c r="H88" s="4">
        <v>164.54</v>
      </c>
      <c r="I88" s="4">
        <v>-61330416.91</v>
      </c>
    </row>
    <row r="89" spans="2:9" ht="25.5">
      <c r="B89" s="2">
        <v>45205</v>
      </c>
      <c r="C89" s="3">
        <v>71882</v>
      </c>
      <c r="D89" s="3" t="s">
        <v>12</v>
      </c>
      <c r="E89" s="3" t="s">
        <v>65</v>
      </c>
      <c r="G89" s="4">
        <v>0</v>
      </c>
      <c r="H89" s="4">
        <v>49500</v>
      </c>
      <c r="I89" s="4">
        <v>-61379916.91</v>
      </c>
    </row>
    <row r="90" spans="2:9" ht="25.5">
      <c r="B90" s="2">
        <v>45205</v>
      </c>
      <c r="C90" s="3">
        <v>71888</v>
      </c>
      <c r="D90" s="3" t="s">
        <v>12</v>
      </c>
      <c r="E90" s="3" t="s">
        <v>66</v>
      </c>
      <c r="G90" s="4">
        <v>0</v>
      </c>
      <c r="H90" s="4">
        <v>35487.56</v>
      </c>
      <c r="I90" s="4">
        <v>-61415404.47</v>
      </c>
    </row>
    <row r="91" spans="2:9" ht="25.5">
      <c r="B91" s="2">
        <v>45205</v>
      </c>
      <c r="C91" s="3">
        <v>71891</v>
      </c>
      <c r="D91" s="3" t="s">
        <v>12</v>
      </c>
      <c r="E91" s="3" t="s">
        <v>67</v>
      </c>
      <c r="G91" s="4">
        <v>0</v>
      </c>
      <c r="H91" s="4">
        <v>9587.5</v>
      </c>
      <c r="I91" s="4">
        <v>-61424991.97</v>
      </c>
    </row>
    <row r="92" spans="2:9" ht="25.5">
      <c r="B92" s="2">
        <v>45205</v>
      </c>
      <c r="C92" s="3">
        <v>71895</v>
      </c>
      <c r="D92" s="3" t="s">
        <v>12</v>
      </c>
      <c r="E92" s="3" t="s">
        <v>68</v>
      </c>
      <c r="G92" s="4">
        <v>0</v>
      </c>
      <c r="H92" s="4">
        <v>3619.86</v>
      </c>
      <c r="I92" s="4">
        <v>-61428756.66</v>
      </c>
    </row>
    <row r="93" spans="2:9" ht="25.5">
      <c r="B93" s="2">
        <v>45205</v>
      </c>
      <c r="C93" s="3">
        <v>71895</v>
      </c>
      <c r="D93" s="3" t="s">
        <v>12</v>
      </c>
      <c r="E93" s="3" t="s">
        <v>68</v>
      </c>
      <c r="G93" s="4">
        <v>0</v>
      </c>
      <c r="H93" s="4">
        <v>144.83</v>
      </c>
      <c r="I93" s="4">
        <v>-61428756.66</v>
      </c>
    </row>
    <row r="94" spans="2:9" ht="25.5">
      <c r="B94" s="2">
        <v>45205</v>
      </c>
      <c r="C94" s="3">
        <v>71896</v>
      </c>
      <c r="D94" s="3" t="s">
        <v>12</v>
      </c>
      <c r="E94" s="3" t="s">
        <v>69</v>
      </c>
      <c r="G94" s="4">
        <v>0</v>
      </c>
      <c r="H94" s="4">
        <v>30811.71</v>
      </c>
      <c r="I94" s="4">
        <v>-61460931.72</v>
      </c>
    </row>
    <row r="95" spans="2:9" ht="25.5">
      <c r="B95" s="2">
        <v>45205</v>
      </c>
      <c r="C95" s="3">
        <v>71896</v>
      </c>
      <c r="D95" s="3" t="s">
        <v>12</v>
      </c>
      <c r="E95" s="3" t="s">
        <v>69</v>
      </c>
      <c r="G95" s="4">
        <v>0</v>
      </c>
      <c r="H95" s="4">
        <v>1363.35</v>
      </c>
      <c r="I95" s="4">
        <v>-61460931.72</v>
      </c>
    </row>
    <row r="96" spans="2:9" ht="25.5">
      <c r="B96" s="2">
        <v>45205</v>
      </c>
      <c r="C96" s="3">
        <v>71902</v>
      </c>
      <c r="D96" s="3" t="s">
        <v>12</v>
      </c>
      <c r="E96" s="3" t="s">
        <v>70</v>
      </c>
      <c r="G96" s="4">
        <v>0</v>
      </c>
      <c r="H96" s="4">
        <v>456000</v>
      </c>
      <c r="I96" s="4">
        <v>-61940931.72</v>
      </c>
    </row>
    <row r="97" spans="2:9" ht="25.5">
      <c r="B97" s="2">
        <v>45205</v>
      </c>
      <c r="C97" s="3">
        <v>71902</v>
      </c>
      <c r="D97" s="3" t="s">
        <v>12</v>
      </c>
      <c r="E97" s="3" t="s">
        <v>70</v>
      </c>
      <c r="G97" s="4">
        <v>0</v>
      </c>
      <c r="H97" s="4">
        <v>24000</v>
      </c>
      <c r="I97" s="4">
        <v>-61940931.72</v>
      </c>
    </row>
    <row r="98" spans="2:9" ht="25.5">
      <c r="B98" s="2">
        <v>45208</v>
      </c>
      <c r="C98" s="3">
        <v>71970</v>
      </c>
      <c r="D98" s="3" t="s">
        <v>12</v>
      </c>
      <c r="E98" s="3" t="s">
        <v>71</v>
      </c>
      <c r="G98" s="4">
        <v>0</v>
      </c>
      <c r="H98" s="4">
        <v>831.33</v>
      </c>
      <c r="I98" s="4">
        <v>-61941763.05</v>
      </c>
    </row>
    <row r="99" spans="2:9" ht="25.5">
      <c r="B99" s="2">
        <v>45208</v>
      </c>
      <c r="C99" s="3">
        <v>71974</v>
      </c>
      <c r="D99" s="3" t="s">
        <v>12</v>
      </c>
      <c r="E99" s="3" t="s">
        <v>72</v>
      </c>
      <c r="G99" s="4">
        <v>0</v>
      </c>
      <c r="H99" s="4">
        <v>90400</v>
      </c>
      <c r="I99" s="4">
        <v>-62036163.05</v>
      </c>
    </row>
    <row r="100" spans="2:9" ht="25.5">
      <c r="B100" s="2">
        <v>45208</v>
      </c>
      <c r="C100" s="3">
        <v>71974</v>
      </c>
      <c r="D100" s="3" t="s">
        <v>12</v>
      </c>
      <c r="E100" s="3" t="s">
        <v>72</v>
      </c>
      <c r="G100" s="4">
        <v>0</v>
      </c>
      <c r="H100" s="4">
        <v>4000</v>
      </c>
      <c r="I100" s="4">
        <v>-62036163.05</v>
      </c>
    </row>
    <row r="101" spans="2:9" ht="25.5">
      <c r="B101" s="2">
        <v>45208</v>
      </c>
      <c r="C101" s="3">
        <v>71980</v>
      </c>
      <c r="D101" s="3" t="s">
        <v>12</v>
      </c>
      <c r="E101" s="3" t="s">
        <v>73</v>
      </c>
      <c r="G101" s="4">
        <v>0</v>
      </c>
      <c r="H101" s="4">
        <v>28250</v>
      </c>
      <c r="I101" s="4">
        <v>-62065663.05</v>
      </c>
    </row>
    <row r="102" spans="2:9" ht="25.5">
      <c r="B102" s="2">
        <v>45208</v>
      </c>
      <c r="C102" s="3">
        <v>71980</v>
      </c>
      <c r="D102" s="3" t="s">
        <v>12</v>
      </c>
      <c r="E102" s="3" t="s">
        <v>73</v>
      </c>
      <c r="G102" s="4">
        <v>0</v>
      </c>
      <c r="H102" s="4">
        <v>1250</v>
      </c>
      <c r="I102" s="4">
        <v>-62065663.05</v>
      </c>
    </row>
    <row r="103" spans="2:9" ht="25.5">
      <c r="B103" s="2">
        <v>45208</v>
      </c>
      <c r="C103" s="3">
        <v>71983</v>
      </c>
      <c r="D103" s="3" t="s">
        <v>12</v>
      </c>
      <c r="E103" s="3" t="s">
        <v>74</v>
      </c>
      <c r="G103" s="4">
        <v>0</v>
      </c>
      <c r="H103" s="4">
        <v>654541.2</v>
      </c>
      <c r="I103" s="4">
        <v>-62749166.25</v>
      </c>
    </row>
    <row r="104" spans="2:9" ht="25.5">
      <c r="B104" s="2">
        <v>45208</v>
      </c>
      <c r="C104" s="3">
        <v>71983</v>
      </c>
      <c r="D104" s="3" t="s">
        <v>12</v>
      </c>
      <c r="E104" s="3" t="s">
        <v>74</v>
      </c>
      <c r="G104" s="4">
        <v>0</v>
      </c>
      <c r="H104" s="4">
        <v>28962</v>
      </c>
      <c r="I104" s="4">
        <v>-62749166.25</v>
      </c>
    </row>
    <row r="105" spans="2:9" ht="25.5">
      <c r="B105" s="2">
        <v>45208</v>
      </c>
      <c r="C105" s="3">
        <v>71987</v>
      </c>
      <c r="D105" s="3" t="s">
        <v>12</v>
      </c>
      <c r="E105" s="3" t="s">
        <v>75</v>
      </c>
      <c r="G105" s="4">
        <v>0</v>
      </c>
      <c r="H105" s="4">
        <v>13573857.7</v>
      </c>
      <c r="I105" s="4">
        <v>-76323023.95</v>
      </c>
    </row>
    <row r="106" spans="2:9" ht="25.5">
      <c r="B106" s="2">
        <v>45208</v>
      </c>
      <c r="C106" s="3">
        <v>71991</v>
      </c>
      <c r="D106" s="3" t="s">
        <v>12</v>
      </c>
      <c r="E106" s="3" t="s">
        <v>76</v>
      </c>
      <c r="G106" s="4">
        <v>0</v>
      </c>
      <c r="H106" s="4">
        <v>3240141</v>
      </c>
      <c r="I106" s="4">
        <v>-79563164.95</v>
      </c>
    </row>
    <row r="107" spans="2:9" ht="25.5">
      <c r="B107" s="2">
        <v>45208</v>
      </c>
      <c r="C107" s="3">
        <v>71994</v>
      </c>
      <c r="D107" s="3" t="s">
        <v>12</v>
      </c>
      <c r="E107" s="3" t="s">
        <v>77</v>
      </c>
      <c r="G107" s="4">
        <v>0</v>
      </c>
      <c r="H107" s="4">
        <v>52165.32</v>
      </c>
      <c r="I107" s="4">
        <v>-79617638.47</v>
      </c>
    </row>
    <row r="108" spans="2:9" ht="25.5">
      <c r="B108" s="2">
        <v>45208</v>
      </c>
      <c r="C108" s="3">
        <v>71994</v>
      </c>
      <c r="D108" s="3" t="s">
        <v>12</v>
      </c>
      <c r="E108" s="3" t="s">
        <v>77</v>
      </c>
      <c r="G108" s="4">
        <v>0</v>
      </c>
      <c r="H108" s="4">
        <v>2308.2</v>
      </c>
      <c r="I108" s="4">
        <v>-79617638.47</v>
      </c>
    </row>
    <row r="109" spans="2:9" ht="25.5">
      <c r="B109" s="2">
        <v>45208</v>
      </c>
      <c r="C109" s="3">
        <v>72001</v>
      </c>
      <c r="D109" s="3" t="s">
        <v>12</v>
      </c>
      <c r="E109" s="3" t="s">
        <v>78</v>
      </c>
      <c r="G109" s="4">
        <v>0</v>
      </c>
      <c r="H109" s="4">
        <v>1250000</v>
      </c>
      <c r="I109" s="4">
        <v>-80867638.47</v>
      </c>
    </row>
    <row r="110" spans="2:9" ht="25.5">
      <c r="B110" s="2">
        <v>45208</v>
      </c>
      <c r="C110" s="3">
        <v>72006</v>
      </c>
      <c r="D110" s="3" t="s">
        <v>12</v>
      </c>
      <c r="E110" s="3" t="s">
        <v>79</v>
      </c>
      <c r="G110" s="4">
        <v>0</v>
      </c>
      <c r="H110" s="4">
        <v>767.43</v>
      </c>
      <c r="I110" s="4">
        <v>-80882987</v>
      </c>
    </row>
    <row r="111" spans="2:9" ht="25.5">
      <c r="B111" s="2">
        <v>45208</v>
      </c>
      <c r="C111" s="3">
        <v>72006</v>
      </c>
      <c r="D111" s="3" t="s">
        <v>12</v>
      </c>
      <c r="E111" s="3" t="s">
        <v>79</v>
      </c>
      <c r="G111" s="4">
        <v>0</v>
      </c>
      <c r="H111" s="4">
        <v>14581.1</v>
      </c>
      <c r="I111" s="4">
        <v>-80882987</v>
      </c>
    </row>
    <row r="112" spans="2:9" ht="38.25">
      <c r="B112" s="2">
        <v>45208</v>
      </c>
      <c r="C112" s="3">
        <v>72029</v>
      </c>
      <c r="D112" s="3" t="s">
        <v>18</v>
      </c>
      <c r="E112" s="3" t="s">
        <v>80</v>
      </c>
      <c r="G112" s="4">
        <v>53082807.31</v>
      </c>
      <c r="H112" s="4">
        <v>0</v>
      </c>
      <c r="I112" s="4">
        <v>-27010999.78</v>
      </c>
    </row>
    <row r="113" spans="2:9" ht="38.25">
      <c r="B113" s="2">
        <v>45208</v>
      </c>
      <c r="C113" s="3">
        <v>72029</v>
      </c>
      <c r="D113" s="3" t="s">
        <v>18</v>
      </c>
      <c r="E113" s="3" t="s">
        <v>80</v>
      </c>
      <c r="G113" s="4">
        <v>789179.91</v>
      </c>
      <c r="H113" s="4">
        <v>0</v>
      </c>
      <c r="I113" s="4">
        <v>-27010999.78</v>
      </c>
    </row>
    <row r="114" spans="2:9" ht="25.5">
      <c r="B114" s="2">
        <v>45208</v>
      </c>
      <c r="C114" s="3">
        <v>72092</v>
      </c>
      <c r="D114" s="3" t="s">
        <v>12</v>
      </c>
      <c r="E114" s="3" t="s">
        <v>81</v>
      </c>
      <c r="G114" s="4">
        <v>0</v>
      </c>
      <c r="H114" s="4">
        <v>6053.96</v>
      </c>
      <c r="I114" s="4">
        <v>-27017372.37</v>
      </c>
    </row>
    <row r="115" spans="2:9" ht="25.5">
      <c r="B115" s="2">
        <v>45208</v>
      </c>
      <c r="C115" s="3">
        <v>72092</v>
      </c>
      <c r="D115" s="3" t="s">
        <v>12</v>
      </c>
      <c r="E115" s="3" t="s">
        <v>81</v>
      </c>
      <c r="G115" s="4">
        <v>0</v>
      </c>
      <c r="H115" s="4">
        <v>318.63</v>
      </c>
      <c r="I115" s="4">
        <v>-27017372.37</v>
      </c>
    </row>
    <row r="116" spans="2:9" ht="25.5">
      <c r="B116" s="2">
        <v>45209</v>
      </c>
      <c r="C116" s="3">
        <v>72009</v>
      </c>
      <c r="D116" s="3" t="s">
        <v>12</v>
      </c>
      <c r="E116" s="3" t="s">
        <v>82</v>
      </c>
      <c r="G116" s="4">
        <v>0</v>
      </c>
      <c r="H116" s="4">
        <v>19641275.63</v>
      </c>
      <c r="I116" s="4">
        <v>-46658648</v>
      </c>
    </row>
    <row r="117" spans="2:9" ht="25.5">
      <c r="B117" s="2">
        <v>45209</v>
      </c>
      <c r="C117" s="3">
        <v>72010</v>
      </c>
      <c r="D117" s="3" t="s">
        <v>12</v>
      </c>
      <c r="E117" s="3" t="s">
        <v>83</v>
      </c>
      <c r="G117" s="4">
        <v>0</v>
      </c>
      <c r="H117" s="4">
        <v>11266</v>
      </c>
      <c r="I117" s="4">
        <v>-46669914</v>
      </c>
    </row>
    <row r="118" spans="2:9" ht="38.25">
      <c r="B118" s="2">
        <v>45209</v>
      </c>
      <c r="C118" s="3">
        <v>72031</v>
      </c>
      <c r="D118" s="3" t="s">
        <v>18</v>
      </c>
      <c r="E118" s="3" t="s">
        <v>84</v>
      </c>
      <c r="G118" s="4">
        <v>18064830.03</v>
      </c>
      <c r="H118" s="4">
        <v>0</v>
      </c>
      <c r="I118" s="4">
        <v>-28015083.97</v>
      </c>
    </row>
    <row r="119" spans="2:9" ht="38.25">
      <c r="B119" s="2">
        <v>45209</v>
      </c>
      <c r="C119" s="3">
        <v>72031</v>
      </c>
      <c r="D119" s="3" t="s">
        <v>18</v>
      </c>
      <c r="E119" s="3" t="s">
        <v>84</v>
      </c>
      <c r="G119" s="4">
        <v>590000</v>
      </c>
      <c r="H119" s="4">
        <v>0</v>
      </c>
      <c r="I119" s="4">
        <v>-28015083.97</v>
      </c>
    </row>
    <row r="120" spans="2:9" ht="25.5">
      <c r="B120" s="2">
        <v>45209</v>
      </c>
      <c r="C120" s="3">
        <v>72093</v>
      </c>
      <c r="D120" s="3" t="s">
        <v>12</v>
      </c>
      <c r="E120" s="3" t="s">
        <v>85</v>
      </c>
      <c r="G120" s="4">
        <v>0</v>
      </c>
      <c r="H120" s="4">
        <v>532249.81</v>
      </c>
      <c r="I120" s="4">
        <v>-28547333.78</v>
      </c>
    </row>
    <row r="121" spans="2:9" ht="15">
      <c r="B121" s="2">
        <v>45210</v>
      </c>
      <c r="C121" s="3">
        <v>72032</v>
      </c>
      <c r="D121" s="3" t="s">
        <v>18</v>
      </c>
      <c r="E121" s="3" t="s">
        <v>86</v>
      </c>
      <c r="G121" s="4">
        <v>177000</v>
      </c>
      <c r="H121" s="4">
        <v>0</v>
      </c>
      <c r="I121" s="4">
        <v>-28370333.78</v>
      </c>
    </row>
    <row r="122" spans="2:9" ht="25.5">
      <c r="B122" s="2">
        <v>45211</v>
      </c>
      <c r="C122" s="3">
        <v>72017</v>
      </c>
      <c r="D122" s="3" t="s">
        <v>12</v>
      </c>
      <c r="E122" s="3" t="s">
        <v>87</v>
      </c>
      <c r="G122" s="4">
        <v>0</v>
      </c>
      <c r="H122" s="4">
        <v>125000000</v>
      </c>
      <c r="I122" s="4">
        <v>-153370333.78</v>
      </c>
    </row>
    <row r="123" spans="2:9" ht="15">
      <c r="B123" s="2">
        <v>45211</v>
      </c>
      <c r="C123" s="3">
        <v>72033</v>
      </c>
      <c r="D123" s="3" t="s">
        <v>18</v>
      </c>
      <c r="E123" s="3" t="s">
        <v>88</v>
      </c>
      <c r="G123" s="4">
        <v>402380</v>
      </c>
      <c r="H123" s="4">
        <v>0</v>
      </c>
      <c r="I123" s="4">
        <v>-152967953.78</v>
      </c>
    </row>
    <row r="124" spans="2:9" ht="25.5">
      <c r="B124" s="2">
        <v>45212</v>
      </c>
      <c r="C124" s="3">
        <v>72132</v>
      </c>
      <c r="D124" s="3" t="s">
        <v>12</v>
      </c>
      <c r="E124" s="3" t="s">
        <v>89</v>
      </c>
      <c r="G124" s="4">
        <v>0</v>
      </c>
      <c r="H124" s="4">
        <v>131073.74</v>
      </c>
      <c r="I124" s="4">
        <v>-153105926.09</v>
      </c>
    </row>
    <row r="125" spans="2:9" ht="25.5">
      <c r="B125" s="2">
        <v>45212</v>
      </c>
      <c r="C125" s="3">
        <v>72132</v>
      </c>
      <c r="D125" s="3" t="s">
        <v>12</v>
      </c>
      <c r="E125" s="3" t="s">
        <v>89</v>
      </c>
      <c r="G125" s="4">
        <v>0</v>
      </c>
      <c r="H125" s="4">
        <v>6898.57</v>
      </c>
      <c r="I125" s="4">
        <v>-153105926.09</v>
      </c>
    </row>
    <row r="126" spans="2:9" ht="25.5">
      <c r="B126" s="2">
        <v>45212</v>
      </c>
      <c r="C126" s="3">
        <v>72137</v>
      </c>
      <c r="D126" s="3" t="s">
        <v>12</v>
      </c>
      <c r="E126" s="3" t="s">
        <v>90</v>
      </c>
      <c r="G126" s="4">
        <v>0</v>
      </c>
      <c r="H126" s="4">
        <v>17708257</v>
      </c>
      <c r="I126" s="4">
        <v>-170814183.09</v>
      </c>
    </row>
    <row r="127" spans="2:9" ht="15">
      <c r="B127" s="2">
        <v>45212</v>
      </c>
      <c r="C127" s="3">
        <v>72139</v>
      </c>
      <c r="D127" s="3" t="s">
        <v>18</v>
      </c>
      <c r="E127" s="3" t="s">
        <v>91</v>
      </c>
      <c r="G127" s="4">
        <v>2083408</v>
      </c>
      <c r="H127" s="4">
        <v>0</v>
      </c>
      <c r="I127" s="4">
        <v>-168730775.09</v>
      </c>
    </row>
    <row r="128" spans="2:9" ht="25.5">
      <c r="B128" s="2">
        <v>45214</v>
      </c>
      <c r="C128" s="3">
        <v>72135</v>
      </c>
      <c r="D128" s="3" t="s">
        <v>12</v>
      </c>
      <c r="E128" s="3" t="s">
        <v>92</v>
      </c>
      <c r="G128" s="4">
        <v>0</v>
      </c>
      <c r="H128" s="4">
        <v>25945.75</v>
      </c>
      <c r="I128" s="4">
        <v>-168757765.37</v>
      </c>
    </row>
    <row r="129" spans="2:9" ht="25.5">
      <c r="B129" s="2">
        <v>45214</v>
      </c>
      <c r="C129" s="3">
        <v>72135</v>
      </c>
      <c r="D129" s="3" t="s">
        <v>12</v>
      </c>
      <c r="E129" s="3" t="s">
        <v>92</v>
      </c>
      <c r="G129" s="4">
        <v>0</v>
      </c>
      <c r="H129" s="4">
        <v>1044.53</v>
      </c>
      <c r="I129" s="4">
        <v>-168757765.37</v>
      </c>
    </row>
    <row r="130" spans="2:9" ht="25.5">
      <c r="B130" s="2">
        <v>45215</v>
      </c>
      <c r="C130" s="3">
        <v>72589</v>
      </c>
      <c r="D130" s="3" t="s">
        <v>12</v>
      </c>
      <c r="E130" s="3" t="s">
        <v>93</v>
      </c>
      <c r="G130" s="4">
        <v>0</v>
      </c>
      <c r="H130" s="4">
        <v>7598071</v>
      </c>
      <c r="I130" s="4">
        <v>-176355836.37</v>
      </c>
    </row>
    <row r="131" spans="2:9" ht="25.5">
      <c r="B131" s="2">
        <v>45215</v>
      </c>
      <c r="C131" s="3">
        <v>72591</v>
      </c>
      <c r="D131" s="3" t="s">
        <v>12</v>
      </c>
      <c r="E131" s="3" t="s">
        <v>94</v>
      </c>
      <c r="G131" s="4">
        <v>0</v>
      </c>
      <c r="H131" s="4">
        <v>833333</v>
      </c>
      <c r="I131" s="4">
        <v>-177189169.37</v>
      </c>
    </row>
    <row r="132" spans="2:9" ht="25.5">
      <c r="B132" s="2">
        <v>45215</v>
      </c>
      <c r="C132" s="3">
        <v>72592</v>
      </c>
      <c r="D132" s="3" t="s">
        <v>12</v>
      </c>
      <c r="E132" s="3" t="s">
        <v>95</v>
      </c>
      <c r="G132" s="4">
        <v>0</v>
      </c>
      <c r="H132" s="4">
        <v>53100</v>
      </c>
      <c r="I132" s="4">
        <v>-177242269.37</v>
      </c>
    </row>
    <row r="133" spans="2:9" ht="25.5">
      <c r="B133" s="2">
        <v>45215</v>
      </c>
      <c r="C133" s="3">
        <v>72593</v>
      </c>
      <c r="D133" s="3" t="s">
        <v>12</v>
      </c>
      <c r="E133" s="3" t="s">
        <v>96</v>
      </c>
      <c r="G133" s="4">
        <v>0</v>
      </c>
      <c r="H133" s="4">
        <v>10919.59</v>
      </c>
      <c r="I133" s="4">
        <v>-177253188.96</v>
      </c>
    </row>
    <row r="134" spans="2:9" ht="25.5">
      <c r="B134" s="2">
        <v>45215</v>
      </c>
      <c r="C134" s="3">
        <v>72598</v>
      </c>
      <c r="D134" s="3" t="s">
        <v>12</v>
      </c>
      <c r="E134" s="3" t="s">
        <v>97</v>
      </c>
      <c r="G134" s="4">
        <v>0</v>
      </c>
      <c r="H134" s="4">
        <v>12421258</v>
      </c>
      <c r="I134" s="4">
        <v>-189674446.96</v>
      </c>
    </row>
    <row r="135" spans="2:9" ht="38.25">
      <c r="B135" s="2">
        <v>45215</v>
      </c>
      <c r="C135" s="3">
        <v>72807</v>
      </c>
      <c r="D135" s="3" t="s">
        <v>18</v>
      </c>
      <c r="E135" s="3" t="s">
        <v>98</v>
      </c>
      <c r="G135" s="4">
        <v>162349532.63</v>
      </c>
      <c r="H135" s="4">
        <v>0</v>
      </c>
      <c r="I135" s="4">
        <v>-27002068.73</v>
      </c>
    </row>
    <row r="136" spans="2:9" ht="38.25">
      <c r="B136" s="2">
        <v>45215</v>
      </c>
      <c r="C136" s="3">
        <v>72807</v>
      </c>
      <c r="D136" s="3" t="s">
        <v>18</v>
      </c>
      <c r="E136" s="3" t="s">
        <v>98</v>
      </c>
      <c r="G136" s="4">
        <v>322845.6</v>
      </c>
      <c r="H136" s="4">
        <v>0</v>
      </c>
      <c r="I136" s="4">
        <v>-27002068.73</v>
      </c>
    </row>
    <row r="137" spans="2:9" ht="25.5">
      <c r="B137" s="2">
        <v>45216</v>
      </c>
      <c r="C137" s="3">
        <v>72602</v>
      </c>
      <c r="D137" s="3" t="s">
        <v>12</v>
      </c>
      <c r="E137" s="3" t="s">
        <v>99</v>
      </c>
      <c r="G137" s="4">
        <v>0</v>
      </c>
      <c r="H137" s="4">
        <v>5368.48</v>
      </c>
      <c r="I137" s="4">
        <v>-27219888.93</v>
      </c>
    </row>
    <row r="138" spans="2:9" ht="25.5">
      <c r="B138" s="2">
        <v>45216</v>
      </c>
      <c r="C138" s="3">
        <v>72602</v>
      </c>
      <c r="D138" s="3" t="s">
        <v>12</v>
      </c>
      <c r="E138" s="3" t="s">
        <v>99</v>
      </c>
      <c r="G138" s="4">
        <v>0</v>
      </c>
      <c r="H138" s="4">
        <v>212451.72</v>
      </c>
      <c r="I138" s="4">
        <v>-27219888.93</v>
      </c>
    </row>
    <row r="139" spans="2:9" ht="25.5">
      <c r="B139" s="2">
        <v>45216</v>
      </c>
      <c r="C139" s="3">
        <v>72604</v>
      </c>
      <c r="D139" s="3" t="s">
        <v>12</v>
      </c>
      <c r="E139" s="3" t="s">
        <v>100</v>
      </c>
      <c r="G139" s="4">
        <v>0</v>
      </c>
      <c r="H139" s="4">
        <v>2296.65</v>
      </c>
      <c r="I139" s="4">
        <v>-27323649.93</v>
      </c>
    </row>
    <row r="140" spans="2:9" ht="25.5">
      <c r="B140" s="2">
        <v>45216</v>
      </c>
      <c r="C140" s="3">
        <v>72604</v>
      </c>
      <c r="D140" s="3" t="s">
        <v>12</v>
      </c>
      <c r="E140" s="3" t="s">
        <v>100</v>
      </c>
      <c r="G140" s="4">
        <v>0</v>
      </c>
      <c r="H140" s="4">
        <v>101464.35</v>
      </c>
      <c r="I140" s="4">
        <v>-27323649.93</v>
      </c>
    </row>
    <row r="141" spans="2:9" ht="25.5">
      <c r="B141" s="2">
        <v>45216</v>
      </c>
      <c r="C141" s="3">
        <v>72605</v>
      </c>
      <c r="D141" s="3" t="s">
        <v>12</v>
      </c>
      <c r="E141" s="3" t="s">
        <v>101</v>
      </c>
      <c r="G141" s="4">
        <v>0</v>
      </c>
      <c r="H141" s="4">
        <v>328333.45</v>
      </c>
      <c r="I141" s="4">
        <v>-27675183.27</v>
      </c>
    </row>
    <row r="142" spans="2:9" ht="25.5">
      <c r="B142" s="2">
        <v>45216</v>
      </c>
      <c r="C142" s="3">
        <v>72605</v>
      </c>
      <c r="D142" s="3" t="s">
        <v>12</v>
      </c>
      <c r="E142" s="3" t="s">
        <v>101</v>
      </c>
      <c r="G142" s="4">
        <v>0</v>
      </c>
      <c r="H142" s="4">
        <v>23199.89</v>
      </c>
      <c r="I142" s="4">
        <v>-27675183.27</v>
      </c>
    </row>
    <row r="143" spans="2:9" ht="25.5">
      <c r="B143" s="2">
        <v>45216</v>
      </c>
      <c r="C143" s="3">
        <v>72610</v>
      </c>
      <c r="D143" s="3" t="s">
        <v>12</v>
      </c>
      <c r="E143" s="3" t="s">
        <v>102</v>
      </c>
      <c r="G143" s="4">
        <v>0</v>
      </c>
      <c r="H143" s="4">
        <v>7303870</v>
      </c>
      <c r="I143" s="4">
        <v>-34979053.27</v>
      </c>
    </row>
    <row r="144" spans="2:9" ht="25.5">
      <c r="B144" s="2">
        <v>45216</v>
      </c>
      <c r="C144" s="3">
        <v>72630</v>
      </c>
      <c r="D144" s="3" t="s">
        <v>12</v>
      </c>
      <c r="E144" s="3" t="s">
        <v>103</v>
      </c>
      <c r="G144" s="4">
        <v>0</v>
      </c>
      <c r="H144" s="4">
        <v>1032163.96</v>
      </c>
      <c r="I144" s="4">
        <v>-50483492.26</v>
      </c>
    </row>
    <row r="145" spans="2:9" ht="25.5">
      <c r="B145" s="2">
        <v>45216</v>
      </c>
      <c r="C145" s="3">
        <v>72630</v>
      </c>
      <c r="D145" s="3" t="s">
        <v>12</v>
      </c>
      <c r="E145" s="3" t="s">
        <v>103</v>
      </c>
      <c r="G145" s="4">
        <v>0</v>
      </c>
      <c r="H145" s="4">
        <v>14472275.03</v>
      </c>
      <c r="I145" s="4">
        <v>-50483492.26</v>
      </c>
    </row>
    <row r="146" spans="2:9" ht="25.5">
      <c r="B146" s="2">
        <v>45216</v>
      </c>
      <c r="C146" s="3">
        <v>72645</v>
      </c>
      <c r="D146" s="3" t="s">
        <v>12</v>
      </c>
      <c r="E146" s="3" t="s">
        <v>104</v>
      </c>
      <c r="G146" s="4">
        <v>0</v>
      </c>
      <c r="H146" s="4">
        <v>449806124.71</v>
      </c>
      <c r="I146" s="4">
        <v>-500289616.97</v>
      </c>
    </row>
    <row r="147" spans="2:9" ht="25.5">
      <c r="B147" s="2">
        <v>45216</v>
      </c>
      <c r="C147" s="3">
        <v>72648</v>
      </c>
      <c r="D147" s="3" t="s">
        <v>12</v>
      </c>
      <c r="E147" s="3" t="s">
        <v>105</v>
      </c>
      <c r="G147" s="4">
        <v>0</v>
      </c>
      <c r="H147" s="4">
        <v>41333867.38</v>
      </c>
      <c r="I147" s="4">
        <v>-541623484.35</v>
      </c>
    </row>
    <row r="148" spans="2:9" ht="25.5">
      <c r="B148" s="2">
        <v>45216</v>
      </c>
      <c r="C148" s="3">
        <v>72650</v>
      </c>
      <c r="D148" s="3" t="s">
        <v>12</v>
      </c>
      <c r="E148" s="3" t="s">
        <v>106</v>
      </c>
      <c r="G148" s="4">
        <v>0</v>
      </c>
      <c r="H148" s="4">
        <v>406370</v>
      </c>
      <c r="I148" s="4">
        <v>-542029854.35</v>
      </c>
    </row>
    <row r="149" spans="2:9" ht="25.5">
      <c r="B149" s="2">
        <v>45216</v>
      </c>
      <c r="C149" s="3">
        <v>72654</v>
      </c>
      <c r="D149" s="3" t="s">
        <v>12</v>
      </c>
      <c r="E149" s="3" t="s">
        <v>107</v>
      </c>
      <c r="G149" s="4">
        <v>0</v>
      </c>
      <c r="H149" s="4">
        <v>107236634.3</v>
      </c>
      <c r="I149" s="4">
        <v>-649266488.65</v>
      </c>
    </row>
    <row r="150" spans="2:9" ht="25.5">
      <c r="B150" s="2">
        <v>45216</v>
      </c>
      <c r="C150" s="3">
        <v>72665</v>
      </c>
      <c r="D150" s="3" t="s">
        <v>12</v>
      </c>
      <c r="E150" s="3" t="s">
        <v>108</v>
      </c>
      <c r="G150" s="4">
        <v>0</v>
      </c>
      <c r="H150" s="4">
        <v>142370665.91</v>
      </c>
      <c r="I150" s="4">
        <v>-791637154.56</v>
      </c>
    </row>
    <row r="151" spans="2:9" ht="25.5">
      <c r="B151" s="2">
        <v>45216</v>
      </c>
      <c r="C151" s="3">
        <v>72671</v>
      </c>
      <c r="D151" s="3" t="s">
        <v>12</v>
      </c>
      <c r="E151" s="3" t="s">
        <v>109</v>
      </c>
      <c r="G151" s="4">
        <v>0</v>
      </c>
      <c r="H151" s="4">
        <v>154170354.64</v>
      </c>
      <c r="I151" s="4">
        <v>-945807509.2</v>
      </c>
    </row>
    <row r="152" spans="2:9" ht="25.5">
      <c r="B152" s="2">
        <v>45216</v>
      </c>
      <c r="C152" s="3">
        <v>72672</v>
      </c>
      <c r="D152" s="3" t="s">
        <v>12</v>
      </c>
      <c r="E152" s="3" t="s">
        <v>110</v>
      </c>
      <c r="G152" s="4">
        <v>0</v>
      </c>
      <c r="H152" s="4">
        <v>462557517.06</v>
      </c>
      <c r="I152" s="4">
        <v>-1408365026.26</v>
      </c>
    </row>
    <row r="153" spans="2:9" ht="25.5">
      <c r="B153" s="2">
        <v>45216</v>
      </c>
      <c r="C153" s="3">
        <v>72673</v>
      </c>
      <c r="D153" s="3" t="s">
        <v>12</v>
      </c>
      <c r="E153" s="3" t="s">
        <v>111</v>
      </c>
      <c r="G153" s="4">
        <v>0</v>
      </c>
      <c r="H153" s="4">
        <v>97045311.97</v>
      </c>
      <c r="I153" s="4">
        <v>-1505410338.23</v>
      </c>
    </row>
    <row r="154" spans="2:9" ht="25.5">
      <c r="B154" s="2">
        <v>45216</v>
      </c>
      <c r="C154" s="3">
        <v>72674</v>
      </c>
      <c r="D154" s="3" t="s">
        <v>12</v>
      </c>
      <c r="E154" s="3" t="s">
        <v>112</v>
      </c>
      <c r="G154" s="4">
        <v>0</v>
      </c>
      <c r="H154" s="4">
        <v>4833600</v>
      </c>
      <c r="I154" s="4">
        <v>-1510243938.23</v>
      </c>
    </row>
    <row r="155" spans="2:9" ht="25.5">
      <c r="B155" s="2">
        <v>45216</v>
      </c>
      <c r="C155" s="3">
        <v>72675</v>
      </c>
      <c r="D155" s="3" t="s">
        <v>12</v>
      </c>
      <c r="E155" s="3" t="s">
        <v>113</v>
      </c>
      <c r="G155" s="4">
        <v>0</v>
      </c>
      <c r="H155" s="4">
        <v>280000</v>
      </c>
      <c r="I155" s="4">
        <v>-1510523938.23</v>
      </c>
    </row>
    <row r="156" spans="2:9" ht="25.5">
      <c r="B156" s="2">
        <v>45216</v>
      </c>
      <c r="C156" s="3">
        <v>72676</v>
      </c>
      <c r="D156" s="3" t="s">
        <v>12</v>
      </c>
      <c r="E156" s="3" t="s">
        <v>114</v>
      </c>
      <c r="G156" s="4">
        <v>0</v>
      </c>
      <c r="H156" s="4">
        <v>67103</v>
      </c>
      <c r="I156" s="4">
        <v>-1510611917.73</v>
      </c>
    </row>
    <row r="157" spans="2:9" ht="25.5">
      <c r="B157" s="2">
        <v>45216</v>
      </c>
      <c r="C157" s="3">
        <v>72676</v>
      </c>
      <c r="D157" s="3" t="s">
        <v>12</v>
      </c>
      <c r="E157" s="3" t="s">
        <v>114</v>
      </c>
      <c r="G157" s="4">
        <v>0</v>
      </c>
      <c r="H157" s="4">
        <v>20876.5</v>
      </c>
      <c r="I157" s="4">
        <v>-1510611917.73</v>
      </c>
    </row>
    <row r="158" spans="2:9" ht="25.5">
      <c r="B158" s="2">
        <v>45216</v>
      </c>
      <c r="C158" s="3">
        <v>72677</v>
      </c>
      <c r="D158" s="3" t="s">
        <v>12</v>
      </c>
      <c r="E158" s="3" t="s">
        <v>115</v>
      </c>
      <c r="G158" s="4">
        <v>0</v>
      </c>
      <c r="H158" s="4">
        <v>33551.5</v>
      </c>
      <c r="I158" s="4">
        <v>-1510655907.48</v>
      </c>
    </row>
    <row r="159" spans="2:9" ht="25.5">
      <c r="B159" s="2">
        <v>45216</v>
      </c>
      <c r="C159" s="3">
        <v>72677</v>
      </c>
      <c r="D159" s="3" t="s">
        <v>12</v>
      </c>
      <c r="E159" s="3" t="s">
        <v>115</v>
      </c>
      <c r="G159" s="4">
        <v>0</v>
      </c>
      <c r="H159" s="4">
        <v>10438.25</v>
      </c>
      <c r="I159" s="4">
        <v>-1510655907.48</v>
      </c>
    </row>
    <row r="160" spans="2:9" ht="25.5">
      <c r="B160" s="2">
        <v>45216</v>
      </c>
      <c r="C160" s="3">
        <v>72679</v>
      </c>
      <c r="D160" s="3" t="s">
        <v>12</v>
      </c>
      <c r="E160" s="3" t="s">
        <v>116</v>
      </c>
      <c r="G160" s="4">
        <v>0</v>
      </c>
      <c r="H160" s="4">
        <v>2015561.4</v>
      </c>
      <c r="I160" s="4">
        <v>-1562529090.16</v>
      </c>
    </row>
    <row r="161" spans="2:9" ht="25.5">
      <c r="B161" s="2">
        <v>45216</v>
      </c>
      <c r="C161" s="3">
        <v>72679</v>
      </c>
      <c r="D161" s="3" t="s">
        <v>12</v>
      </c>
      <c r="E161" s="3" t="s">
        <v>116</v>
      </c>
      <c r="G161" s="4">
        <v>0</v>
      </c>
      <c r="H161" s="4">
        <v>49857621.28</v>
      </c>
      <c r="I161" s="4">
        <v>-1562529090.16</v>
      </c>
    </row>
    <row r="162" spans="2:9" ht="38.25">
      <c r="B162" s="2">
        <v>45216</v>
      </c>
      <c r="C162" s="3">
        <v>72808</v>
      </c>
      <c r="D162" s="3" t="s">
        <v>18</v>
      </c>
      <c r="E162" s="3" t="s">
        <v>117</v>
      </c>
      <c r="G162" s="4">
        <v>21070482.2</v>
      </c>
      <c r="H162" s="4">
        <v>0</v>
      </c>
      <c r="I162" s="4">
        <v>-1540144984.33</v>
      </c>
    </row>
    <row r="163" spans="2:9" ht="38.25">
      <c r="B163" s="2">
        <v>45216</v>
      </c>
      <c r="C163" s="3">
        <v>72808</v>
      </c>
      <c r="D163" s="3" t="s">
        <v>18</v>
      </c>
      <c r="E163" s="3" t="s">
        <v>117</v>
      </c>
      <c r="G163" s="4">
        <v>1313623.63</v>
      </c>
      <c r="H163" s="4">
        <v>0</v>
      </c>
      <c r="I163" s="4">
        <v>-1540144984.33</v>
      </c>
    </row>
    <row r="164" spans="2:9" ht="25.5">
      <c r="B164" s="2">
        <v>45217</v>
      </c>
      <c r="C164" s="3">
        <v>72680</v>
      </c>
      <c r="D164" s="3" t="s">
        <v>12</v>
      </c>
      <c r="E164" s="3" t="s">
        <v>118</v>
      </c>
      <c r="G164" s="4">
        <v>0</v>
      </c>
      <c r="H164" s="4">
        <v>34522184.5</v>
      </c>
      <c r="I164" s="4">
        <v>-1574667168.83</v>
      </c>
    </row>
    <row r="165" spans="2:9" ht="25.5">
      <c r="B165" s="2">
        <v>45217</v>
      </c>
      <c r="C165" s="3">
        <v>72681</v>
      </c>
      <c r="D165" s="3" t="s">
        <v>12</v>
      </c>
      <c r="E165" s="3" t="s">
        <v>119</v>
      </c>
      <c r="G165" s="4">
        <v>0</v>
      </c>
      <c r="H165" s="4">
        <v>200000.01</v>
      </c>
      <c r="I165" s="4">
        <v>-1574867168.84</v>
      </c>
    </row>
    <row r="166" spans="2:9" ht="38.25">
      <c r="B166" s="2">
        <v>45217</v>
      </c>
      <c r="C166" s="3">
        <v>72810</v>
      </c>
      <c r="D166" s="3" t="s">
        <v>18</v>
      </c>
      <c r="E166" s="3" t="s">
        <v>120</v>
      </c>
      <c r="G166" s="4">
        <v>68239286.01</v>
      </c>
      <c r="H166" s="4">
        <v>0</v>
      </c>
      <c r="I166" s="4">
        <v>-1504058710.37</v>
      </c>
    </row>
    <row r="167" spans="2:9" ht="38.25">
      <c r="B167" s="2">
        <v>45217</v>
      </c>
      <c r="C167" s="3">
        <v>72810</v>
      </c>
      <c r="D167" s="3" t="s">
        <v>18</v>
      </c>
      <c r="E167" s="3" t="s">
        <v>120</v>
      </c>
      <c r="G167" s="4">
        <v>2569172.46</v>
      </c>
      <c r="H167" s="4">
        <v>0</v>
      </c>
      <c r="I167" s="4">
        <v>-1504058710.37</v>
      </c>
    </row>
    <row r="168" spans="2:9" ht="25.5">
      <c r="B168" s="2">
        <v>45217</v>
      </c>
      <c r="C168" s="3">
        <v>72824</v>
      </c>
      <c r="D168" s="3" t="s">
        <v>12</v>
      </c>
      <c r="E168" s="3" t="s">
        <v>121</v>
      </c>
      <c r="G168" s="4">
        <v>0</v>
      </c>
      <c r="H168" s="4">
        <v>1428000</v>
      </c>
      <c r="I168" s="4">
        <v>-1505486710.37</v>
      </c>
    </row>
    <row r="169" spans="2:9" ht="25.5">
      <c r="B169" s="2">
        <v>45218</v>
      </c>
      <c r="C169" s="3">
        <v>72682</v>
      </c>
      <c r="D169" s="3" t="s">
        <v>12</v>
      </c>
      <c r="E169" s="3" t="s">
        <v>122</v>
      </c>
      <c r="G169" s="4">
        <v>0</v>
      </c>
      <c r="H169" s="4">
        <v>45200</v>
      </c>
      <c r="I169" s="4">
        <v>-1505533910.37</v>
      </c>
    </row>
    <row r="170" spans="2:9" ht="25.5">
      <c r="B170" s="2">
        <v>45218</v>
      </c>
      <c r="C170" s="3">
        <v>72682</v>
      </c>
      <c r="D170" s="3" t="s">
        <v>12</v>
      </c>
      <c r="E170" s="3" t="s">
        <v>122</v>
      </c>
      <c r="G170" s="4">
        <v>0</v>
      </c>
      <c r="H170" s="4">
        <v>2000</v>
      </c>
      <c r="I170" s="4">
        <v>-1505533910.37</v>
      </c>
    </row>
    <row r="171" spans="2:9" ht="25.5">
      <c r="B171" s="2">
        <v>45218</v>
      </c>
      <c r="C171" s="3">
        <v>72683</v>
      </c>
      <c r="D171" s="3" t="s">
        <v>12</v>
      </c>
      <c r="E171" s="3" t="s">
        <v>123</v>
      </c>
      <c r="G171" s="4">
        <v>0</v>
      </c>
      <c r="H171" s="4">
        <v>72000</v>
      </c>
      <c r="I171" s="4">
        <v>-1505628310.37</v>
      </c>
    </row>
    <row r="172" spans="2:9" ht="25.5">
      <c r="B172" s="2">
        <v>45218</v>
      </c>
      <c r="C172" s="3">
        <v>72683</v>
      </c>
      <c r="D172" s="3" t="s">
        <v>12</v>
      </c>
      <c r="E172" s="3" t="s">
        <v>123</v>
      </c>
      <c r="G172" s="4">
        <v>0</v>
      </c>
      <c r="H172" s="4">
        <v>22400</v>
      </c>
      <c r="I172" s="4">
        <v>-1505628310.37</v>
      </c>
    </row>
    <row r="173" spans="2:9" ht="25.5">
      <c r="B173" s="2">
        <v>45218</v>
      </c>
      <c r="C173" s="3">
        <v>72684</v>
      </c>
      <c r="D173" s="3" t="s">
        <v>12</v>
      </c>
      <c r="E173" s="3" t="s">
        <v>124</v>
      </c>
      <c r="G173" s="4">
        <v>0</v>
      </c>
      <c r="H173" s="4">
        <v>399177.99</v>
      </c>
      <c r="I173" s="4">
        <v>-1506066070.62</v>
      </c>
    </row>
    <row r="174" spans="2:9" ht="25.5">
      <c r="B174" s="2">
        <v>45218</v>
      </c>
      <c r="C174" s="3">
        <v>72684</v>
      </c>
      <c r="D174" s="3" t="s">
        <v>12</v>
      </c>
      <c r="E174" s="3" t="s">
        <v>124</v>
      </c>
      <c r="G174" s="4">
        <v>0</v>
      </c>
      <c r="H174" s="4">
        <v>38582.26</v>
      </c>
      <c r="I174" s="4">
        <v>-1506066070.62</v>
      </c>
    </row>
    <row r="175" spans="2:9" ht="25.5">
      <c r="B175" s="2">
        <v>45218</v>
      </c>
      <c r="C175" s="3">
        <v>72690</v>
      </c>
      <c r="D175" s="3" t="s">
        <v>12</v>
      </c>
      <c r="E175" s="3" t="s">
        <v>125</v>
      </c>
      <c r="G175" s="4">
        <v>0</v>
      </c>
      <c r="H175" s="4">
        <v>3337836</v>
      </c>
      <c r="I175" s="4">
        <v>-1509403906.62</v>
      </c>
    </row>
    <row r="176" spans="2:9" ht="25.5">
      <c r="B176" s="2">
        <v>45218</v>
      </c>
      <c r="C176" s="3">
        <v>72695</v>
      </c>
      <c r="D176" s="3" t="s">
        <v>12</v>
      </c>
      <c r="E176" s="3" t="s">
        <v>126</v>
      </c>
      <c r="G176" s="4">
        <v>0</v>
      </c>
      <c r="H176" s="4">
        <v>125167.25</v>
      </c>
      <c r="I176" s="4">
        <v>-1509535661.62</v>
      </c>
    </row>
    <row r="177" spans="2:9" ht="25.5">
      <c r="B177" s="2">
        <v>45218</v>
      </c>
      <c r="C177" s="3">
        <v>72695</v>
      </c>
      <c r="D177" s="3" t="s">
        <v>12</v>
      </c>
      <c r="E177" s="3" t="s">
        <v>126</v>
      </c>
      <c r="G177" s="4">
        <v>0</v>
      </c>
      <c r="H177" s="4">
        <v>6587.75</v>
      </c>
      <c r="I177" s="4">
        <v>-1509535661.62</v>
      </c>
    </row>
    <row r="178" spans="2:9" ht="38.25">
      <c r="B178" s="2">
        <v>45218</v>
      </c>
      <c r="C178" s="3">
        <v>72812</v>
      </c>
      <c r="D178" s="3" t="s">
        <v>18</v>
      </c>
      <c r="E178" s="3" t="s">
        <v>127</v>
      </c>
      <c r="G178" s="4">
        <v>36150184.51</v>
      </c>
      <c r="H178" s="4">
        <v>0</v>
      </c>
      <c r="I178" s="4">
        <v>-1472774962.3</v>
      </c>
    </row>
    <row r="179" spans="2:9" ht="38.25">
      <c r="B179" s="2">
        <v>45218</v>
      </c>
      <c r="C179" s="3">
        <v>72812</v>
      </c>
      <c r="D179" s="3" t="s">
        <v>18</v>
      </c>
      <c r="E179" s="3" t="s">
        <v>127</v>
      </c>
      <c r="G179" s="4">
        <v>610514.81</v>
      </c>
      <c r="H179" s="4">
        <v>0</v>
      </c>
      <c r="I179" s="4">
        <v>-1472774962.3</v>
      </c>
    </row>
    <row r="180" spans="2:9" ht="25.5">
      <c r="B180" s="2">
        <v>45219</v>
      </c>
      <c r="C180" s="3">
        <v>72698</v>
      </c>
      <c r="D180" s="3" t="s">
        <v>12</v>
      </c>
      <c r="E180" s="3" t="s">
        <v>128</v>
      </c>
      <c r="G180" s="4">
        <v>0</v>
      </c>
      <c r="H180" s="4">
        <v>84750</v>
      </c>
      <c r="I180" s="4">
        <v>-1472863462.3</v>
      </c>
    </row>
    <row r="181" spans="2:9" ht="25.5">
      <c r="B181" s="2">
        <v>45219</v>
      </c>
      <c r="C181" s="3">
        <v>72698</v>
      </c>
      <c r="D181" s="3" t="s">
        <v>12</v>
      </c>
      <c r="E181" s="3" t="s">
        <v>128</v>
      </c>
      <c r="G181" s="4">
        <v>0</v>
      </c>
      <c r="H181" s="4">
        <v>3750</v>
      </c>
      <c r="I181" s="4">
        <v>-1472863462.3</v>
      </c>
    </row>
    <row r="182" spans="2:9" ht="25.5">
      <c r="B182" s="2">
        <v>45219</v>
      </c>
      <c r="C182" s="3">
        <v>72699</v>
      </c>
      <c r="D182" s="3" t="s">
        <v>12</v>
      </c>
      <c r="E182" s="3" t="s">
        <v>129</v>
      </c>
      <c r="G182" s="4">
        <v>0</v>
      </c>
      <c r="H182" s="4">
        <v>67800</v>
      </c>
      <c r="I182" s="4">
        <v>-1472934262.3</v>
      </c>
    </row>
    <row r="183" spans="2:9" ht="25.5">
      <c r="B183" s="2">
        <v>45219</v>
      </c>
      <c r="C183" s="3">
        <v>72699</v>
      </c>
      <c r="D183" s="3" t="s">
        <v>12</v>
      </c>
      <c r="E183" s="3" t="s">
        <v>129</v>
      </c>
      <c r="G183" s="4">
        <v>0</v>
      </c>
      <c r="H183" s="4">
        <v>3000</v>
      </c>
      <c r="I183" s="4">
        <v>-1472934262.3</v>
      </c>
    </row>
    <row r="184" spans="2:9" ht="38.25">
      <c r="B184" s="2">
        <v>45219</v>
      </c>
      <c r="C184" s="3">
        <v>72813</v>
      </c>
      <c r="D184" s="3" t="s">
        <v>18</v>
      </c>
      <c r="E184" s="3" t="s">
        <v>130</v>
      </c>
      <c r="G184" s="4">
        <v>1521963490.83</v>
      </c>
      <c r="H184" s="4">
        <v>0</v>
      </c>
      <c r="I184" s="4">
        <v>49912826.37</v>
      </c>
    </row>
    <row r="185" spans="2:9" ht="38.25">
      <c r="B185" s="2">
        <v>45219</v>
      </c>
      <c r="C185" s="3">
        <v>72813</v>
      </c>
      <c r="D185" s="3" t="s">
        <v>18</v>
      </c>
      <c r="E185" s="3" t="s">
        <v>130</v>
      </c>
      <c r="G185" s="4">
        <v>883597.84</v>
      </c>
      <c r="H185" s="4">
        <v>0</v>
      </c>
      <c r="I185" s="4">
        <v>49912826.37</v>
      </c>
    </row>
    <row r="186" spans="2:9" ht="25.5">
      <c r="B186" s="2">
        <v>45222</v>
      </c>
      <c r="C186" s="3">
        <v>72741</v>
      </c>
      <c r="D186" s="3" t="s">
        <v>12</v>
      </c>
      <c r="E186" s="3" t="s">
        <v>131</v>
      </c>
      <c r="G186" s="4">
        <v>0</v>
      </c>
      <c r="H186" s="4">
        <v>28350</v>
      </c>
      <c r="I186" s="4">
        <v>49875656.37</v>
      </c>
    </row>
    <row r="187" spans="2:9" ht="25.5">
      <c r="B187" s="2">
        <v>45222</v>
      </c>
      <c r="C187" s="3">
        <v>72741</v>
      </c>
      <c r="D187" s="3" t="s">
        <v>12</v>
      </c>
      <c r="E187" s="3" t="s">
        <v>131</v>
      </c>
      <c r="G187" s="4">
        <v>0</v>
      </c>
      <c r="H187" s="4">
        <v>8820</v>
      </c>
      <c r="I187" s="4">
        <v>49875656.37</v>
      </c>
    </row>
    <row r="188" spans="2:9" ht="25.5">
      <c r="B188" s="2">
        <v>45222</v>
      </c>
      <c r="C188" s="3">
        <v>72742</v>
      </c>
      <c r="D188" s="3" t="s">
        <v>12</v>
      </c>
      <c r="E188" s="3" t="s">
        <v>132</v>
      </c>
      <c r="G188" s="4">
        <v>0</v>
      </c>
      <c r="H188" s="4">
        <v>560000</v>
      </c>
      <c r="I188" s="4">
        <v>49315656.37</v>
      </c>
    </row>
    <row r="189" spans="2:9" ht="25.5">
      <c r="B189" s="2">
        <v>45222</v>
      </c>
      <c r="C189" s="3">
        <v>72748</v>
      </c>
      <c r="D189" s="3" t="s">
        <v>12</v>
      </c>
      <c r="E189" s="3" t="s">
        <v>133</v>
      </c>
      <c r="G189" s="4">
        <v>0</v>
      </c>
      <c r="H189" s="4">
        <v>4546173.84</v>
      </c>
      <c r="I189" s="4">
        <v>44769482.53</v>
      </c>
    </row>
    <row r="190" spans="2:9" ht="25.5">
      <c r="B190" s="2">
        <v>45222</v>
      </c>
      <c r="C190" s="3">
        <v>72749</v>
      </c>
      <c r="D190" s="3" t="s">
        <v>12</v>
      </c>
      <c r="E190" s="3" t="s">
        <v>134</v>
      </c>
      <c r="G190" s="4">
        <v>0</v>
      </c>
      <c r="H190" s="4">
        <v>720000</v>
      </c>
      <c r="I190" s="4">
        <v>44049482.53</v>
      </c>
    </row>
    <row r="191" spans="2:9" ht="25.5">
      <c r="B191" s="2">
        <v>45222</v>
      </c>
      <c r="C191" s="3">
        <v>72750</v>
      </c>
      <c r="D191" s="3" t="s">
        <v>12</v>
      </c>
      <c r="E191" s="3" t="s">
        <v>135</v>
      </c>
      <c r="G191" s="4">
        <v>0</v>
      </c>
      <c r="H191" s="4">
        <v>16798428</v>
      </c>
      <c r="I191" s="4">
        <v>27251054.53</v>
      </c>
    </row>
    <row r="192" spans="2:9" ht="25.5">
      <c r="B192" s="2">
        <v>45222</v>
      </c>
      <c r="C192" s="3">
        <v>72755</v>
      </c>
      <c r="D192" s="3" t="s">
        <v>12</v>
      </c>
      <c r="E192" s="3" t="s">
        <v>136</v>
      </c>
      <c r="G192" s="4">
        <v>0</v>
      </c>
      <c r="H192" s="4">
        <v>89563.97</v>
      </c>
      <c r="I192" s="4">
        <v>26480685.36</v>
      </c>
    </row>
    <row r="193" spans="2:9" ht="25.5">
      <c r="B193" s="2">
        <v>45222</v>
      </c>
      <c r="C193" s="3">
        <v>72755</v>
      </c>
      <c r="D193" s="3" t="s">
        <v>12</v>
      </c>
      <c r="E193" s="3" t="s">
        <v>136</v>
      </c>
      <c r="G193" s="4">
        <v>0</v>
      </c>
      <c r="H193" s="4">
        <v>680805.2</v>
      </c>
      <c r="I193" s="4">
        <v>26480685.36</v>
      </c>
    </row>
    <row r="194" spans="2:9" ht="25.5">
      <c r="B194" s="2">
        <v>45222</v>
      </c>
      <c r="C194" s="3">
        <v>72757</v>
      </c>
      <c r="D194" s="3" t="s">
        <v>12</v>
      </c>
      <c r="E194" s="3" t="s">
        <v>137</v>
      </c>
      <c r="G194" s="4">
        <v>0</v>
      </c>
      <c r="H194" s="4">
        <v>54000</v>
      </c>
      <c r="I194" s="4">
        <v>26409885.36</v>
      </c>
    </row>
    <row r="195" spans="2:9" ht="25.5">
      <c r="B195" s="2">
        <v>45222</v>
      </c>
      <c r="C195" s="3">
        <v>72757</v>
      </c>
      <c r="D195" s="3" t="s">
        <v>12</v>
      </c>
      <c r="E195" s="3" t="s">
        <v>137</v>
      </c>
      <c r="G195" s="4">
        <v>0</v>
      </c>
      <c r="H195" s="4">
        <v>16800</v>
      </c>
      <c r="I195" s="4">
        <v>26409885.36</v>
      </c>
    </row>
    <row r="196" spans="2:9" ht="25.5">
      <c r="B196" s="2">
        <v>45222</v>
      </c>
      <c r="C196" s="3">
        <v>72760</v>
      </c>
      <c r="D196" s="3" t="s">
        <v>12</v>
      </c>
      <c r="E196" s="3" t="s">
        <v>138</v>
      </c>
      <c r="G196" s="4">
        <v>0</v>
      </c>
      <c r="H196" s="4">
        <v>311209418.64</v>
      </c>
      <c r="I196" s="4">
        <v>-284799533.28</v>
      </c>
    </row>
    <row r="197" spans="2:9" ht="25.5">
      <c r="B197" s="2">
        <v>45222</v>
      </c>
      <c r="C197" s="3">
        <v>72764</v>
      </c>
      <c r="D197" s="3" t="s">
        <v>12</v>
      </c>
      <c r="E197" s="3" t="s">
        <v>139</v>
      </c>
      <c r="G197" s="4">
        <v>0</v>
      </c>
      <c r="H197" s="4">
        <v>59914902.12</v>
      </c>
      <c r="I197" s="4">
        <v>-344714435.4</v>
      </c>
    </row>
    <row r="198" spans="2:9" ht="25.5">
      <c r="B198" s="2">
        <v>45222</v>
      </c>
      <c r="C198" s="3">
        <v>72766</v>
      </c>
      <c r="D198" s="3" t="s">
        <v>12</v>
      </c>
      <c r="E198" s="3" t="s">
        <v>140</v>
      </c>
      <c r="G198" s="4">
        <v>0</v>
      </c>
      <c r="H198" s="4">
        <v>81143522.01</v>
      </c>
      <c r="I198" s="4">
        <v>-425857957.41</v>
      </c>
    </row>
    <row r="199" spans="2:9" ht="25.5">
      <c r="B199" s="2">
        <v>45222</v>
      </c>
      <c r="C199" s="3">
        <v>72775</v>
      </c>
      <c r="D199" s="3" t="s">
        <v>12</v>
      </c>
      <c r="E199" s="3" t="s">
        <v>141</v>
      </c>
      <c r="G199" s="4">
        <v>0</v>
      </c>
      <c r="H199" s="4">
        <v>17801341.96</v>
      </c>
      <c r="I199" s="4">
        <v>-443659299.37</v>
      </c>
    </row>
    <row r="200" spans="2:9" ht="25.5">
      <c r="B200" s="2">
        <v>45222</v>
      </c>
      <c r="C200" s="3">
        <v>72783</v>
      </c>
      <c r="D200" s="3" t="s">
        <v>12</v>
      </c>
      <c r="E200" s="3" t="s">
        <v>142</v>
      </c>
      <c r="G200" s="4">
        <v>0</v>
      </c>
      <c r="H200" s="4">
        <v>8869000</v>
      </c>
      <c r="I200" s="4">
        <v>-452528299.37</v>
      </c>
    </row>
    <row r="201" spans="2:9" ht="25.5">
      <c r="B201" s="2">
        <v>45222</v>
      </c>
      <c r="C201" s="3">
        <v>72784</v>
      </c>
      <c r="D201" s="3" t="s">
        <v>12</v>
      </c>
      <c r="E201" s="3" t="s">
        <v>143</v>
      </c>
      <c r="G201" s="4">
        <v>0</v>
      </c>
      <c r="H201" s="4">
        <v>90400</v>
      </c>
      <c r="I201" s="4">
        <v>-452622699.37</v>
      </c>
    </row>
    <row r="202" spans="2:9" ht="25.5">
      <c r="B202" s="2">
        <v>45222</v>
      </c>
      <c r="C202" s="3">
        <v>72784</v>
      </c>
      <c r="D202" s="3" t="s">
        <v>12</v>
      </c>
      <c r="E202" s="3" t="s">
        <v>143</v>
      </c>
      <c r="G202" s="4">
        <v>0</v>
      </c>
      <c r="H202" s="4">
        <v>4000</v>
      </c>
      <c r="I202" s="4">
        <v>-452622699.37</v>
      </c>
    </row>
    <row r="203" spans="2:9" ht="25.5">
      <c r="B203" s="2">
        <v>45222</v>
      </c>
      <c r="C203" s="3">
        <v>72788</v>
      </c>
      <c r="D203" s="3" t="s">
        <v>12</v>
      </c>
      <c r="E203" s="3" t="s">
        <v>144</v>
      </c>
      <c r="G203" s="4">
        <v>0</v>
      </c>
      <c r="H203" s="4">
        <v>7379</v>
      </c>
      <c r="I203" s="4">
        <v>-452630078.37</v>
      </c>
    </row>
    <row r="204" spans="2:9" ht="15">
      <c r="B204" s="2">
        <v>45222</v>
      </c>
      <c r="C204" s="3">
        <v>72814</v>
      </c>
      <c r="D204" s="3" t="s">
        <v>18</v>
      </c>
      <c r="E204" s="3" t="s">
        <v>145</v>
      </c>
      <c r="G204" s="4">
        <v>543515.81</v>
      </c>
      <c r="H204" s="4">
        <v>0</v>
      </c>
      <c r="I204" s="4">
        <v>-452086562.56</v>
      </c>
    </row>
    <row r="205" spans="2:9" ht="25.5">
      <c r="B205" s="2">
        <v>45223</v>
      </c>
      <c r="C205" s="3">
        <v>72789</v>
      </c>
      <c r="D205" s="3" t="s">
        <v>12</v>
      </c>
      <c r="E205" s="3" t="s">
        <v>146</v>
      </c>
      <c r="G205" s="4">
        <v>0</v>
      </c>
      <c r="H205" s="4">
        <v>15000</v>
      </c>
      <c r="I205" s="4">
        <v>-452101562.56</v>
      </c>
    </row>
    <row r="206" spans="2:9" ht="25.5">
      <c r="B206" s="2">
        <v>45223</v>
      </c>
      <c r="C206" s="3">
        <v>72790</v>
      </c>
      <c r="D206" s="3" t="s">
        <v>12</v>
      </c>
      <c r="E206" s="3" t="s">
        <v>147</v>
      </c>
      <c r="G206" s="4">
        <v>0</v>
      </c>
      <c r="H206" s="4">
        <v>7150</v>
      </c>
      <c r="I206" s="4">
        <v>-452108712.56</v>
      </c>
    </row>
    <row r="207" spans="2:9" ht="25.5">
      <c r="B207" s="2">
        <v>45223</v>
      </c>
      <c r="C207" s="3">
        <v>72791</v>
      </c>
      <c r="D207" s="3" t="s">
        <v>12</v>
      </c>
      <c r="E207" s="3" t="s">
        <v>148</v>
      </c>
      <c r="G207" s="4">
        <v>0</v>
      </c>
      <c r="H207" s="4">
        <v>11473</v>
      </c>
      <c r="I207" s="4">
        <v>-452120185.56</v>
      </c>
    </row>
    <row r="208" spans="2:9" ht="25.5">
      <c r="B208" s="2">
        <v>45223</v>
      </c>
      <c r="C208" s="3">
        <v>72793</v>
      </c>
      <c r="D208" s="3" t="s">
        <v>12</v>
      </c>
      <c r="E208" s="3" t="s">
        <v>149</v>
      </c>
      <c r="G208" s="4">
        <v>0</v>
      </c>
      <c r="H208" s="4">
        <v>7947.5</v>
      </c>
      <c r="I208" s="4">
        <v>-452128133.06</v>
      </c>
    </row>
    <row r="209" spans="2:9" ht="25.5">
      <c r="B209" s="2">
        <v>45223</v>
      </c>
      <c r="C209" s="3">
        <v>72795</v>
      </c>
      <c r="D209" s="3" t="s">
        <v>12</v>
      </c>
      <c r="E209" s="3" t="s">
        <v>150</v>
      </c>
      <c r="G209" s="4">
        <v>0</v>
      </c>
      <c r="H209" s="4">
        <v>8996820</v>
      </c>
      <c r="I209" s="4">
        <v>-461124953.06</v>
      </c>
    </row>
    <row r="210" spans="2:9" ht="25.5">
      <c r="B210" s="2">
        <v>45223</v>
      </c>
      <c r="C210" s="3">
        <v>72796</v>
      </c>
      <c r="D210" s="3" t="s">
        <v>12</v>
      </c>
      <c r="E210" s="3" t="s">
        <v>151</v>
      </c>
      <c r="G210" s="4">
        <v>0</v>
      </c>
      <c r="H210" s="4">
        <v>169500</v>
      </c>
      <c r="I210" s="4">
        <v>-461301953.06</v>
      </c>
    </row>
    <row r="211" spans="2:9" ht="25.5">
      <c r="B211" s="2">
        <v>45223</v>
      </c>
      <c r="C211" s="3">
        <v>72796</v>
      </c>
      <c r="D211" s="3" t="s">
        <v>12</v>
      </c>
      <c r="E211" s="3" t="s">
        <v>151</v>
      </c>
      <c r="G211" s="4">
        <v>0</v>
      </c>
      <c r="H211" s="4">
        <v>7500</v>
      </c>
      <c r="I211" s="4">
        <v>-461301953.06</v>
      </c>
    </row>
    <row r="212" spans="2:9" ht="25.5">
      <c r="B212" s="2">
        <v>45223</v>
      </c>
      <c r="C212" s="3">
        <v>72802</v>
      </c>
      <c r="D212" s="3" t="s">
        <v>12</v>
      </c>
      <c r="E212" s="3" t="s">
        <v>152</v>
      </c>
      <c r="G212" s="4">
        <v>0</v>
      </c>
      <c r="H212" s="4">
        <v>919030</v>
      </c>
      <c r="I212" s="4">
        <v>-462220983.06</v>
      </c>
    </row>
    <row r="213" spans="2:9" ht="25.5">
      <c r="B213" s="2">
        <v>45223</v>
      </c>
      <c r="C213" s="3">
        <v>72803</v>
      </c>
      <c r="D213" s="3" t="s">
        <v>12</v>
      </c>
      <c r="E213" s="3" t="s">
        <v>153</v>
      </c>
      <c r="G213" s="4">
        <v>0</v>
      </c>
      <c r="H213" s="4">
        <v>3861800</v>
      </c>
      <c r="I213" s="4">
        <v>-466082783.06</v>
      </c>
    </row>
    <row r="214" spans="2:9" ht="25.5">
      <c r="B214" s="2">
        <v>45223</v>
      </c>
      <c r="C214" s="3">
        <v>72805</v>
      </c>
      <c r="D214" s="3" t="s">
        <v>12</v>
      </c>
      <c r="E214" s="3" t="s">
        <v>154</v>
      </c>
      <c r="G214" s="4">
        <v>0</v>
      </c>
      <c r="H214" s="4">
        <v>507885</v>
      </c>
      <c r="I214" s="4">
        <v>-466590668.06</v>
      </c>
    </row>
    <row r="215" spans="2:9" ht="15">
      <c r="B215" s="2">
        <v>45223</v>
      </c>
      <c r="C215" s="3">
        <v>72815</v>
      </c>
      <c r="D215" s="3" t="s">
        <v>18</v>
      </c>
      <c r="E215" s="3" t="s">
        <v>155</v>
      </c>
      <c r="G215" s="4">
        <v>394519291.77</v>
      </c>
      <c r="H215" s="4">
        <v>0</v>
      </c>
      <c r="I215" s="4">
        <v>-72071376.29</v>
      </c>
    </row>
    <row r="216" spans="2:9" ht="25.5">
      <c r="B216" s="2">
        <v>45223</v>
      </c>
      <c r="C216" s="3">
        <v>73331</v>
      </c>
      <c r="D216" s="3" t="s">
        <v>12</v>
      </c>
      <c r="E216" s="3" t="s">
        <v>156</v>
      </c>
      <c r="G216" s="4">
        <v>0</v>
      </c>
      <c r="H216" s="4">
        <v>6201.6</v>
      </c>
      <c r="I216" s="4">
        <v>-72077577.89</v>
      </c>
    </row>
    <row r="217" spans="2:9" ht="25.5">
      <c r="B217" s="2">
        <v>45223</v>
      </c>
      <c r="C217" s="3">
        <v>73333</v>
      </c>
      <c r="D217" s="3" t="s">
        <v>12</v>
      </c>
      <c r="E217" s="3" t="s">
        <v>157</v>
      </c>
      <c r="G217" s="4">
        <v>0</v>
      </c>
      <c r="H217" s="4">
        <v>7806300</v>
      </c>
      <c r="I217" s="4">
        <v>-79883877.89</v>
      </c>
    </row>
    <row r="218" spans="2:9" ht="25.5">
      <c r="B218" s="2">
        <v>45224</v>
      </c>
      <c r="C218" s="3">
        <v>72848</v>
      </c>
      <c r="D218" s="3" t="s">
        <v>12</v>
      </c>
      <c r="E218" s="3" t="s">
        <v>158</v>
      </c>
      <c r="G218" s="4">
        <v>0</v>
      </c>
      <c r="H218" s="4">
        <v>42517710.33</v>
      </c>
      <c r="I218" s="4">
        <v>-122401588.22</v>
      </c>
    </row>
    <row r="219" spans="2:9" ht="25.5">
      <c r="B219" s="2">
        <v>45224</v>
      </c>
      <c r="C219" s="3">
        <v>73068</v>
      </c>
      <c r="D219" s="3" t="s">
        <v>12</v>
      </c>
      <c r="E219" s="3" t="s">
        <v>159</v>
      </c>
      <c r="G219" s="4">
        <v>0</v>
      </c>
      <c r="H219" s="4">
        <v>17292</v>
      </c>
      <c r="I219" s="4">
        <v>-122418880.22</v>
      </c>
    </row>
    <row r="220" spans="2:9" ht="25.5">
      <c r="B220" s="2">
        <v>45224</v>
      </c>
      <c r="C220" s="3">
        <v>73069</v>
      </c>
      <c r="D220" s="3" t="s">
        <v>12</v>
      </c>
      <c r="E220" s="3" t="s">
        <v>160</v>
      </c>
      <c r="G220" s="4">
        <v>0</v>
      </c>
      <c r="H220" s="4">
        <v>17337.45</v>
      </c>
      <c r="I220" s="4">
        <v>-122436217.67</v>
      </c>
    </row>
    <row r="221" spans="2:9" ht="25.5">
      <c r="B221" s="2">
        <v>45224</v>
      </c>
      <c r="C221" s="3">
        <v>73070</v>
      </c>
      <c r="D221" s="3" t="s">
        <v>12</v>
      </c>
      <c r="E221" s="3" t="s">
        <v>161</v>
      </c>
      <c r="G221" s="4">
        <v>0</v>
      </c>
      <c r="H221" s="4">
        <v>90400</v>
      </c>
      <c r="I221" s="4">
        <v>-122530617.67</v>
      </c>
    </row>
    <row r="222" spans="2:9" ht="25.5">
      <c r="B222" s="2">
        <v>45224</v>
      </c>
      <c r="C222" s="3">
        <v>73070</v>
      </c>
      <c r="D222" s="3" t="s">
        <v>12</v>
      </c>
      <c r="E222" s="3" t="s">
        <v>161</v>
      </c>
      <c r="G222" s="4">
        <v>0</v>
      </c>
      <c r="H222" s="4">
        <v>4000</v>
      </c>
      <c r="I222" s="4">
        <v>-122530617.67</v>
      </c>
    </row>
    <row r="223" spans="2:9" ht="25.5">
      <c r="B223" s="2">
        <v>45224</v>
      </c>
      <c r="C223" s="3">
        <v>73071</v>
      </c>
      <c r="D223" s="3" t="s">
        <v>12</v>
      </c>
      <c r="E223" s="3" t="s">
        <v>162</v>
      </c>
      <c r="G223" s="4">
        <v>0</v>
      </c>
      <c r="H223" s="4">
        <v>3917600</v>
      </c>
      <c r="I223" s="4">
        <v>-126448217.67</v>
      </c>
    </row>
    <row r="224" spans="2:9" ht="25.5">
      <c r="B224" s="2">
        <v>45224</v>
      </c>
      <c r="C224" s="3">
        <v>73072</v>
      </c>
      <c r="D224" s="3" t="s">
        <v>12</v>
      </c>
      <c r="E224" s="3" t="s">
        <v>163</v>
      </c>
      <c r="G224" s="4">
        <v>0</v>
      </c>
      <c r="H224" s="4">
        <v>3921000</v>
      </c>
      <c r="I224" s="4">
        <v>-130369217.67</v>
      </c>
    </row>
    <row r="225" spans="2:9" ht="25.5">
      <c r="B225" s="2">
        <v>45224</v>
      </c>
      <c r="C225" s="3">
        <v>73073</v>
      </c>
      <c r="D225" s="3" t="s">
        <v>12</v>
      </c>
      <c r="E225" s="3" t="s">
        <v>164</v>
      </c>
      <c r="G225" s="4">
        <v>0</v>
      </c>
      <c r="H225" s="4">
        <v>3308950</v>
      </c>
      <c r="I225" s="4">
        <v>-133678167.67</v>
      </c>
    </row>
    <row r="226" spans="2:9" ht="25.5">
      <c r="B226" s="2">
        <v>45224</v>
      </c>
      <c r="C226" s="3">
        <v>73074</v>
      </c>
      <c r="D226" s="3" t="s">
        <v>12</v>
      </c>
      <c r="E226" s="3" t="s">
        <v>165</v>
      </c>
      <c r="G226" s="4">
        <v>0</v>
      </c>
      <c r="H226" s="4">
        <v>108000</v>
      </c>
      <c r="I226" s="4">
        <v>-133819767.67</v>
      </c>
    </row>
    <row r="227" spans="2:9" ht="25.5">
      <c r="B227" s="2">
        <v>45224</v>
      </c>
      <c r="C227" s="3">
        <v>73074</v>
      </c>
      <c r="D227" s="3" t="s">
        <v>12</v>
      </c>
      <c r="E227" s="3" t="s">
        <v>165</v>
      </c>
      <c r="G227" s="4">
        <v>0</v>
      </c>
      <c r="H227" s="4">
        <v>33600</v>
      </c>
      <c r="I227" s="4">
        <v>-133819767.67</v>
      </c>
    </row>
    <row r="228" spans="2:9" ht="25.5">
      <c r="B228" s="2">
        <v>45224</v>
      </c>
      <c r="C228" s="3">
        <v>73075</v>
      </c>
      <c r="D228" s="3" t="s">
        <v>12</v>
      </c>
      <c r="E228" s="3" t="s">
        <v>166</v>
      </c>
      <c r="G228" s="4">
        <v>0</v>
      </c>
      <c r="H228" s="4">
        <v>271200</v>
      </c>
      <c r="I228" s="4">
        <v>-134102967.67</v>
      </c>
    </row>
    <row r="229" spans="2:9" ht="25.5">
      <c r="B229" s="2">
        <v>45224</v>
      </c>
      <c r="C229" s="3">
        <v>73075</v>
      </c>
      <c r="D229" s="3" t="s">
        <v>12</v>
      </c>
      <c r="E229" s="3" t="s">
        <v>166</v>
      </c>
      <c r="G229" s="4">
        <v>0</v>
      </c>
      <c r="H229" s="4">
        <v>12000</v>
      </c>
      <c r="I229" s="4">
        <v>-134102967.67</v>
      </c>
    </row>
    <row r="230" spans="2:9" ht="25.5">
      <c r="B230" s="2">
        <v>45224</v>
      </c>
      <c r="C230" s="3">
        <v>73076</v>
      </c>
      <c r="D230" s="3" t="s">
        <v>12</v>
      </c>
      <c r="E230" s="3" t="s">
        <v>167</v>
      </c>
      <c r="G230" s="4">
        <v>0</v>
      </c>
      <c r="H230" s="4">
        <v>6155800</v>
      </c>
      <c r="I230" s="4">
        <v>-140258767.67</v>
      </c>
    </row>
    <row r="231" spans="2:9" ht="25.5">
      <c r="B231" s="2">
        <v>45224</v>
      </c>
      <c r="C231" s="3">
        <v>73077</v>
      </c>
      <c r="D231" s="3" t="s">
        <v>12</v>
      </c>
      <c r="E231" s="3" t="s">
        <v>168</v>
      </c>
      <c r="G231" s="4">
        <v>0</v>
      </c>
      <c r="H231" s="4">
        <v>56500</v>
      </c>
      <c r="I231" s="4">
        <v>-140317767.67</v>
      </c>
    </row>
    <row r="232" spans="2:9" ht="25.5">
      <c r="B232" s="2">
        <v>45224</v>
      </c>
      <c r="C232" s="3">
        <v>73077</v>
      </c>
      <c r="D232" s="3" t="s">
        <v>12</v>
      </c>
      <c r="E232" s="3" t="s">
        <v>168</v>
      </c>
      <c r="G232" s="4">
        <v>0</v>
      </c>
      <c r="H232" s="4">
        <v>2500</v>
      </c>
      <c r="I232" s="4">
        <v>-140317767.67</v>
      </c>
    </row>
    <row r="233" spans="2:9" ht="25.5">
      <c r="B233" s="2">
        <v>45224</v>
      </c>
      <c r="C233" s="3">
        <v>73078</v>
      </c>
      <c r="D233" s="3" t="s">
        <v>12</v>
      </c>
      <c r="E233" s="3" t="s">
        <v>169</v>
      </c>
      <c r="G233" s="4">
        <v>0</v>
      </c>
      <c r="H233" s="4">
        <v>7828400</v>
      </c>
      <c r="I233" s="4">
        <v>-148146167.67</v>
      </c>
    </row>
    <row r="234" spans="2:9" ht="25.5">
      <c r="B234" s="2">
        <v>45224</v>
      </c>
      <c r="C234" s="3">
        <v>73336</v>
      </c>
      <c r="D234" s="3" t="s">
        <v>12</v>
      </c>
      <c r="E234" s="3" t="s">
        <v>170</v>
      </c>
      <c r="G234" s="4">
        <v>0</v>
      </c>
      <c r="H234" s="4">
        <v>113000</v>
      </c>
      <c r="I234" s="4">
        <v>-148264167.67</v>
      </c>
    </row>
    <row r="235" spans="2:9" ht="25.5">
      <c r="B235" s="2">
        <v>45224</v>
      </c>
      <c r="C235" s="3">
        <v>73336</v>
      </c>
      <c r="D235" s="3" t="s">
        <v>12</v>
      </c>
      <c r="E235" s="3" t="s">
        <v>170</v>
      </c>
      <c r="G235" s="4">
        <v>0</v>
      </c>
      <c r="H235" s="4">
        <v>5000</v>
      </c>
      <c r="I235" s="4">
        <v>-148264167.67</v>
      </c>
    </row>
    <row r="236" spans="2:9" ht="15">
      <c r="B236" s="2">
        <v>45224</v>
      </c>
      <c r="C236" s="3">
        <v>73480</v>
      </c>
      <c r="D236" s="3" t="s">
        <v>18</v>
      </c>
      <c r="E236" s="3" t="s">
        <v>171</v>
      </c>
      <c r="G236" s="4">
        <v>107896265.52</v>
      </c>
      <c r="H236" s="4">
        <v>0</v>
      </c>
      <c r="I236" s="4">
        <v>-40367902.15</v>
      </c>
    </row>
    <row r="237" spans="2:9" ht="25.5">
      <c r="B237" s="2">
        <v>45225</v>
      </c>
      <c r="C237" s="3">
        <v>72639</v>
      </c>
      <c r="D237" s="3" t="s">
        <v>12</v>
      </c>
      <c r="E237" s="3" t="s">
        <v>172</v>
      </c>
      <c r="G237" s="4">
        <v>0</v>
      </c>
      <c r="H237" s="4">
        <v>9449998.53</v>
      </c>
      <c r="I237" s="4">
        <v>-49817900.68</v>
      </c>
    </row>
    <row r="238" spans="2:9" ht="25.5">
      <c r="B238" s="2">
        <v>45225</v>
      </c>
      <c r="C238" s="3">
        <v>73279</v>
      </c>
      <c r="D238" s="3" t="s">
        <v>12</v>
      </c>
      <c r="E238" s="3" t="s">
        <v>173</v>
      </c>
      <c r="G238" s="4">
        <v>0</v>
      </c>
      <c r="H238" s="4">
        <v>45000</v>
      </c>
      <c r="I238" s="4">
        <v>-49876900.68</v>
      </c>
    </row>
    <row r="239" spans="2:9" ht="25.5">
      <c r="B239" s="2">
        <v>45225</v>
      </c>
      <c r="C239" s="3">
        <v>73279</v>
      </c>
      <c r="D239" s="3" t="s">
        <v>12</v>
      </c>
      <c r="E239" s="3" t="s">
        <v>173</v>
      </c>
      <c r="G239" s="4">
        <v>0</v>
      </c>
      <c r="H239" s="4">
        <v>14000</v>
      </c>
      <c r="I239" s="4">
        <v>-49876900.68</v>
      </c>
    </row>
    <row r="240" spans="2:9" ht="25.5">
      <c r="B240" s="2">
        <v>45225</v>
      </c>
      <c r="C240" s="3">
        <v>73341</v>
      </c>
      <c r="D240" s="3" t="s">
        <v>12</v>
      </c>
      <c r="E240" s="3" t="s">
        <v>174</v>
      </c>
      <c r="G240" s="4">
        <v>0</v>
      </c>
      <c r="H240" s="4">
        <v>125000</v>
      </c>
      <c r="I240" s="4">
        <v>-50001900.68</v>
      </c>
    </row>
    <row r="241" spans="2:9" ht="25.5">
      <c r="B241" s="2">
        <v>45225</v>
      </c>
      <c r="C241" s="3">
        <v>73482</v>
      </c>
      <c r="D241" s="3" t="s">
        <v>18</v>
      </c>
      <c r="E241" s="3" t="s">
        <v>175</v>
      </c>
      <c r="G241" s="4">
        <v>47223585</v>
      </c>
      <c r="H241" s="4">
        <v>0</v>
      </c>
      <c r="I241" s="4">
        <v>-2613353.09</v>
      </c>
    </row>
    <row r="242" spans="2:9" ht="25.5">
      <c r="B242" s="2">
        <v>45225</v>
      </c>
      <c r="C242" s="3">
        <v>73482</v>
      </c>
      <c r="D242" s="3" t="s">
        <v>18</v>
      </c>
      <c r="E242" s="3" t="s">
        <v>175</v>
      </c>
      <c r="G242" s="4">
        <v>164962.59</v>
      </c>
      <c r="H242" s="4">
        <v>0</v>
      </c>
      <c r="I242" s="4">
        <v>-2613353.09</v>
      </c>
    </row>
    <row r="243" spans="2:9" ht="25.5">
      <c r="B243" s="2">
        <v>45226</v>
      </c>
      <c r="C243" s="3">
        <v>73345</v>
      </c>
      <c r="D243" s="3" t="s">
        <v>12</v>
      </c>
      <c r="E243" s="3" t="s">
        <v>176</v>
      </c>
      <c r="G243" s="4">
        <v>0</v>
      </c>
      <c r="H243" s="4">
        <v>1150.5</v>
      </c>
      <c r="I243" s="4">
        <v>-2614503.59</v>
      </c>
    </row>
    <row r="244" spans="2:9" ht="25.5">
      <c r="B244" s="2">
        <v>45226</v>
      </c>
      <c r="C244" s="3">
        <v>73350</v>
      </c>
      <c r="D244" s="3" t="s">
        <v>12</v>
      </c>
      <c r="E244" s="3" t="s">
        <v>177</v>
      </c>
      <c r="G244" s="4">
        <v>0</v>
      </c>
      <c r="H244" s="4">
        <v>9684</v>
      </c>
      <c r="I244" s="4">
        <v>-2625123.59</v>
      </c>
    </row>
    <row r="245" spans="2:9" ht="25.5">
      <c r="B245" s="2">
        <v>45226</v>
      </c>
      <c r="C245" s="3">
        <v>73350</v>
      </c>
      <c r="D245" s="3" t="s">
        <v>12</v>
      </c>
      <c r="E245" s="3" t="s">
        <v>177</v>
      </c>
      <c r="G245" s="4">
        <v>0</v>
      </c>
      <c r="H245" s="4">
        <v>936</v>
      </c>
      <c r="I245" s="4">
        <v>-2625123.59</v>
      </c>
    </row>
    <row r="246" spans="2:9" ht="25.5">
      <c r="B246" s="2">
        <v>45226</v>
      </c>
      <c r="C246" s="3">
        <v>73351</v>
      </c>
      <c r="D246" s="3" t="s">
        <v>12</v>
      </c>
      <c r="E246" s="3" t="s">
        <v>178</v>
      </c>
      <c r="G246" s="4">
        <v>0</v>
      </c>
      <c r="H246" s="4">
        <v>29052</v>
      </c>
      <c r="I246" s="4">
        <v>-2656983.59</v>
      </c>
    </row>
    <row r="247" spans="2:9" ht="25.5">
      <c r="B247" s="2">
        <v>45226</v>
      </c>
      <c r="C247" s="3">
        <v>73351</v>
      </c>
      <c r="D247" s="3" t="s">
        <v>12</v>
      </c>
      <c r="E247" s="3" t="s">
        <v>178</v>
      </c>
      <c r="G247" s="4">
        <v>0</v>
      </c>
      <c r="H247" s="4">
        <v>2808</v>
      </c>
      <c r="I247" s="4">
        <v>-2656983.59</v>
      </c>
    </row>
    <row r="248" spans="2:9" ht="25.5">
      <c r="B248" s="2">
        <v>45226</v>
      </c>
      <c r="C248" s="3">
        <v>73352</v>
      </c>
      <c r="D248" s="3" t="s">
        <v>12</v>
      </c>
      <c r="E248" s="3" t="s">
        <v>179</v>
      </c>
      <c r="G248" s="4">
        <v>0</v>
      </c>
      <c r="H248" s="4">
        <v>29374.8</v>
      </c>
      <c r="I248" s="4">
        <v>-2689197.59</v>
      </c>
    </row>
    <row r="249" spans="2:9" ht="25.5">
      <c r="B249" s="2">
        <v>45226</v>
      </c>
      <c r="C249" s="3">
        <v>73352</v>
      </c>
      <c r="D249" s="3" t="s">
        <v>12</v>
      </c>
      <c r="E249" s="3" t="s">
        <v>179</v>
      </c>
      <c r="G249" s="4">
        <v>0</v>
      </c>
      <c r="H249" s="4">
        <v>2839.2</v>
      </c>
      <c r="I249" s="4">
        <v>-2689197.59</v>
      </c>
    </row>
    <row r="250" spans="2:9" ht="25.5">
      <c r="B250" s="2">
        <v>45226</v>
      </c>
      <c r="C250" s="3">
        <v>73353</v>
      </c>
      <c r="D250" s="3" t="s">
        <v>12</v>
      </c>
      <c r="E250" s="3" t="s">
        <v>180</v>
      </c>
      <c r="G250" s="4">
        <v>0</v>
      </c>
      <c r="H250" s="4">
        <v>236131.6</v>
      </c>
      <c r="I250" s="4">
        <v>-2925329.19</v>
      </c>
    </row>
    <row r="251" spans="2:9" ht="38.25">
      <c r="B251" s="2">
        <v>45226</v>
      </c>
      <c r="C251" s="3">
        <v>73484</v>
      </c>
      <c r="D251" s="3" t="s">
        <v>18</v>
      </c>
      <c r="E251" s="3" t="s">
        <v>181</v>
      </c>
      <c r="G251" s="4">
        <v>64019.59</v>
      </c>
      <c r="H251" s="4">
        <v>0</v>
      </c>
      <c r="I251" s="4">
        <v>52563721.5</v>
      </c>
    </row>
    <row r="252" spans="2:9" ht="38.25">
      <c r="B252" s="2">
        <v>45226</v>
      </c>
      <c r="C252" s="3">
        <v>73484</v>
      </c>
      <c r="D252" s="3" t="s">
        <v>18</v>
      </c>
      <c r="E252" s="3" t="s">
        <v>181</v>
      </c>
      <c r="G252" s="4">
        <v>55425031.1</v>
      </c>
      <c r="H252" s="4">
        <v>0</v>
      </c>
      <c r="I252" s="4">
        <v>52563721.5</v>
      </c>
    </row>
    <row r="253" spans="2:9" ht="25.5">
      <c r="B253" s="2">
        <v>45229</v>
      </c>
      <c r="C253" s="3">
        <v>73359</v>
      </c>
      <c r="D253" s="3" t="s">
        <v>12</v>
      </c>
      <c r="E253" s="3" t="s">
        <v>182</v>
      </c>
      <c r="G253" s="4">
        <v>0</v>
      </c>
      <c r="H253" s="4">
        <v>55282073</v>
      </c>
      <c r="I253" s="4">
        <v>-2718351.5</v>
      </c>
    </row>
    <row r="254" spans="2:9" ht="25.5">
      <c r="B254" s="2">
        <v>45229</v>
      </c>
      <c r="C254" s="3">
        <v>73361</v>
      </c>
      <c r="D254" s="3" t="s">
        <v>12</v>
      </c>
      <c r="E254" s="3" t="s">
        <v>183</v>
      </c>
      <c r="G254" s="4">
        <v>0</v>
      </c>
      <c r="H254" s="4">
        <v>48195868</v>
      </c>
      <c r="I254" s="4">
        <v>-50914219.5</v>
      </c>
    </row>
    <row r="255" spans="2:9" ht="25.5">
      <c r="B255" s="2">
        <v>45229</v>
      </c>
      <c r="C255" s="3">
        <v>73403</v>
      </c>
      <c r="D255" s="3" t="s">
        <v>12</v>
      </c>
      <c r="E255" s="3" t="s">
        <v>184</v>
      </c>
      <c r="G255" s="4">
        <v>0</v>
      </c>
      <c r="H255" s="4">
        <v>10056123</v>
      </c>
      <c r="I255" s="4">
        <v>-60970342.5</v>
      </c>
    </row>
    <row r="256" spans="2:9" ht="25.5">
      <c r="B256" s="2">
        <v>45229</v>
      </c>
      <c r="C256" s="3">
        <v>73408</v>
      </c>
      <c r="D256" s="3" t="s">
        <v>12</v>
      </c>
      <c r="E256" s="3" t="s">
        <v>185</v>
      </c>
      <c r="G256" s="4">
        <v>0</v>
      </c>
      <c r="H256" s="4">
        <v>14641599</v>
      </c>
      <c r="I256" s="4">
        <v>-75611941.5</v>
      </c>
    </row>
    <row r="257" spans="2:9" ht="38.25">
      <c r="B257" s="2">
        <v>45229</v>
      </c>
      <c r="C257" s="3">
        <v>73485</v>
      </c>
      <c r="D257" s="3" t="s">
        <v>18</v>
      </c>
      <c r="E257" s="3" t="s">
        <v>186</v>
      </c>
      <c r="G257" s="4">
        <v>48195868</v>
      </c>
      <c r="H257" s="4">
        <v>0</v>
      </c>
      <c r="I257" s="4">
        <v>-27004104.25</v>
      </c>
    </row>
    <row r="258" spans="2:9" ht="38.25">
      <c r="B258" s="2">
        <v>45229</v>
      </c>
      <c r="C258" s="3">
        <v>73485</v>
      </c>
      <c r="D258" s="3" t="s">
        <v>18</v>
      </c>
      <c r="E258" s="3" t="s">
        <v>186</v>
      </c>
      <c r="G258" s="4">
        <v>411969.25</v>
      </c>
      <c r="H258" s="4">
        <v>0</v>
      </c>
      <c r="I258" s="4">
        <v>-27004104.25</v>
      </c>
    </row>
    <row r="259" spans="2:9" ht="25.5">
      <c r="B259" s="2">
        <v>45229</v>
      </c>
      <c r="C259" s="3">
        <v>73490</v>
      </c>
      <c r="D259" s="3" t="s">
        <v>12</v>
      </c>
      <c r="E259" s="3" t="s">
        <v>187</v>
      </c>
      <c r="G259" s="4">
        <v>0</v>
      </c>
      <c r="H259" s="4">
        <v>8209700</v>
      </c>
      <c r="I259" s="4">
        <v>-35213804.25</v>
      </c>
    </row>
    <row r="260" spans="2:9" ht="25.5">
      <c r="B260" s="2">
        <v>45229</v>
      </c>
      <c r="C260" s="3">
        <v>73492</v>
      </c>
      <c r="D260" s="3" t="s">
        <v>12</v>
      </c>
      <c r="E260" s="3" t="s">
        <v>188</v>
      </c>
      <c r="G260" s="4">
        <v>0</v>
      </c>
      <c r="H260" s="4">
        <v>3474800</v>
      </c>
      <c r="I260" s="4">
        <v>-38688604.25</v>
      </c>
    </row>
    <row r="261" spans="2:9" ht="15">
      <c r="B261" s="2">
        <v>45230</v>
      </c>
      <c r="C261" s="3">
        <v>73487</v>
      </c>
      <c r="D261" s="3" t="s">
        <v>18</v>
      </c>
      <c r="E261" s="3" t="s">
        <v>189</v>
      </c>
      <c r="G261" s="4">
        <v>36465414.4</v>
      </c>
      <c r="H261" s="4">
        <v>0</v>
      </c>
      <c r="I261" s="4">
        <v>-2223189.85</v>
      </c>
    </row>
    <row r="262" spans="2:9" ht="25.5">
      <c r="B262" s="2">
        <v>45230</v>
      </c>
      <c r="C262" s="3">
        <v>73494</v>
      </c>
      <c r="D262" s="3" t="s">
        <v>12</v>
      </c>
      <c r="E262" s="3" t="s">
        <v>190</v>
      </c>
      <c r="G262" s="4">
        <v>0</v>
      </c>
      <c r="H262" s="4">
        <v>45000</v>
      </c>
      <c r="I262" s="4">
        <v>-2282189.85</v>
      </c>
    </row>
    <row r="263" spans="2:9" ht="25.5">
      <c r="B263" s="2">
        <v>45230</v>
      </c>
      <c r="C263" s="3">
        <v>73494</v>
      </c>
      <c r="D263" s="3" t="s">
        <v>12</v>
      </c>
      <c r="E263" s="3" t="s">
        <v>190</v>
      </c>
      <c r="G263" s="4">
        <v>0</v>
      </c>
      <c r="H263" s="4">
        <v>14000</v>
      </c>
      <c r="I263" s="4">
        <v>-2282189.85</v>
      </c>
    </row>
    <row r="264" spans="2:9" ht="25.5">
      <c r="B264" s="2">
        <v>45230</v>
      </c>
      <c r="C264" s="3">
        <v>73495</v>
      </c>
      <c r="D264" s="3" t="s">
        <v>12</v>
      </c>
      <c r="E264" s="3" t="s">
        <v>191</v>
      </c>
      <c r="G264" s="4">
        <v>0</v>
      </c>
      <c r="H264" s="4">
        <v>3813900</v>
      </c>
      <c r="I264" s="4">
        <v>-6096089.85</v>
      </c>
    </row>
    <row r="265" spans="2:9" ht="25.5">
      <c r="B265" s="2">
        <v>45230</v>
      </c>
      <c r="C265" s="3">
        <v>73496</v>
      </c>
      <c r="D265" s="3" t="s">
        <v>12</v>
      </c>
      <c r="E265" s="3" t="s">
        <v>192</v>
      </c>
      <c r="G265" s="4">
        <v>0</v>
      </c>
      <c r="H265" s="4">
        <v>113000</v>
      </c>
      <c r="I265" s="4">
        <v>-6214089.85</v>
      </c>
    </row>
    <row r="266" spans="2:9" ht="25.5">
      <c r="B266" s="2">
        <v>45230</v>
      </c>
      <c r="C266" s="3">
        <v>73496</v>
      </c>
      <c r="D266" s="3" t="s">
        <v>12</v>
      </c>
      <c r="E266" s="3" t="s">
        <v>192</v>
      </c>
      <c r="G266" s="4">
        <v>0</v>
      </c>
      <c r="H266" s="4">
        <v>5000</v>
      </c>
      <c r="I266" s="4">
        <v>-6214089.85</v>
      </c>
    </row>
    <row r="267" spans="2:9" ht="25.5">
      <c r="B267" s="2">
        <v>45230</v>
      </c>
      <c r="C267" s="3">
        <v>73500</v>
      </c>
      <c r="D267" s="3" t="s">
        <v>12</v>
      </c>
      <c r="E267" s="3" t="s">
        <v>193</v>
      </c>
      <c r="G267" s="4">
        <v>0</v>
      </c>
      <c r="H267" s="4">
        <v>181305.08</v>
      </c>
      <c r="I267" s="4">
        <v>-6404089.85</v>
      </c>
    </row>
    <row r="268" spans="2:9" ht="25.5">
      <c r="B268" s="2">
        <v>45230</v>
      </c>
      <c r="C268" s="3">
        <v>73500</v>
      </c>
      <c r="D268" s="3" t="s">
        <v>12</v>
      </c>
      <c r="E268" s="3" t="s">
        <v>193</v>
      </c>
      <c r="G268" s="4">
        <v>0</v>
      </c>
      <c r="H268" s="4">
        <v>8694.92</v>
      </c>
      <c r="I268" s="4">
        <v>-6404089.85</v>
      </c>
    </row>
    <row r="269" spans="2:9" ht="25.5">
      <c r="B269" s="2">
        <v>45230</v>
      </c>
      <c r="C269" s="3">
        <v>73504</v>
      </c>
      <c r="D269" s="3" t="s">
        <v>12</v>
      </c>
      <c r="E269" s="3" t="s">
        <v>194</v>
      </c>
      <c r="G269" s="4">
        <v>0</v>
      </c>
      <c r="H269" s="4">
        <v>12000</v>
      </c>
      <c r="I269" s="4">
        <v>-6416089.85</v>
      </c>
    </row>
    <row r="270" spans="2:9" ht="25.5">
      <c r="B270" s="2">
        <v>45230</v>
      </c>
      <c r="C270" s="3">
        <v>73506</v>
      </c>
      <c r="D270" s="3" t="s">
        <v>12</v>
      </c>
      <c r="E270" s="3" t="s">
        <v>195</v>
      </c>
      <c r="G270" s="4">
        <v>0</v>
      </c>
      <c r="H270" s="4">
        <v>7493200</v>
      </c>
      <c r="I270" s="4">
        <v>-13909289.85</v>
      </c>
    </row>
    <row r="271" spans="2:9" ht="25.5">
      <c r="B271" s="2">
        <v>45230</v>
      </c>
      <c r="C271" s="3">
        <v>73510</v>
      </c>
      <c r="D271" s="3" t="s">
        <v>12</v>
      </c>
      <c r="E271" s="3" t="s">
        <v>196</v>
      </c>
      <c r="G271" s="4">
        <v>0</v>
      </c>
      <c r="H271" s="4">
        <v>1800</v>
      </c>
      <c r="I271" s="4">
        <v>-13911089.85</v>
      </c>
    </row>
    <row r="272" spans="2:9" ht="25.5">
      <c r="B272" s="2">
        <v>45230</v>
      </c>
      <c r="C272" s="3">
        <v>73513</v>
      </c>
      <c r="D272" s="3" t="s">
        <v>12</v>
      </c>
      <c r="E272" s="3" t="s">
        <v>197</v>
      </c>
      <c r="G272" s="4">
        <v>0</v>
      </c>
      <c r="H272" s="4">
        <v>182909.26</v>
      </c>
      <c r="I272" s="4">
        <v>-14103625.91</v>
      </c>
    </row>
    <row r="273" spans="2:9" ht="25.5">
      <c r="B273" s="2">
        <v>45230</v>
      </c>
      <c r="C273" s="3">
        <v>73513</v>
      </c>
      <c r="D273" s="3" t="s">
        <v>12</v>
      </c>
      <c r="E273" s="3" t="s">
        <v>197</v>
      </c>
      <c r="G273" s="4">
        <v>0</v>
      </c>
      <c r="H273" s="4">
        <v>9626.8</v>
      </c>
      <c r="I273" s="4">
        <v>-14103625.91</v>
      </c>
    </row>
    <row r="274" spans="2:9" ht="25.5">
      <c r="B274" s="2">
        <v>45230</v>
      </c>
      <c r="C274" s="3">
        <v>73519</v>
      </c>
      <c r="D274" s="3" t="s">
        <v>12</v>
      </c>
      <c r="E274" s="3" t="s">
        <v>198</v>
      </c>
      <c r="G274" s="4">
        <v>0</v>
      </c>
      <c r="H274" s="4">
        <v>10925331.9</v>
      </c>
      <c r="I274" s="4">
        <v>-25028957.81</v>
      </c>
    </row>
    <row r="275" ht="10.15" customHeight="1"/>
    <row r="276" spans="6:9" ht="18" customHeight="1">
      <c r="F276" s="196" t="s">
        <v>199</v>
      </c>
      <c r="G276" s="183"/>
      <c r="H276" s="183"/>
      <c r="I276" s="183"/>
    </row>
    <row r="277" ht="0.95" customHeight="1"/>
    <row r="278" spans="6:9" ht="18" customHeight="1">
      <c r="F278" s="196" t="s">
        <v>200</v>
      </c>
      <c r="G278" s="183"/>
      <c r="H278" s="183"/>
      <c r="I278" s="183"/>
    </row>
    <row r="279" spans="6:9" ht="18" customHeight="1">
      <c r="F279" s="196" t="s">
        <v>201</v>
      </c>
      <c r="G279" s="183"/>
      <c r="H279" s="183"/>
      <c r="I279" s="183"/>
    </row>
    <row r="280" ht="20.1" customHeight="1"/>
    <row r="281" ht="15.75" thickBot="1"/>
    <row r="282" spans="2:11" ht="15.75">
      <c r="B282" s="5" t="s">
        <v>202</v>
      </c>
      <c r="C282" s="6"/>
      <c r="D282" s="7"/>
      <c r="E282" s="7"/>
      <c r="F282" s="7"/>
      <c r="G282" s="7"/>
      <c r="H282" s="7"/>
      <c r="I282" s="7"/>
      <c r="J282" s="7"/>
      <c r="K282" s="8"/>
    </row>
    <row r="283" spans="2:11" ht="15.75">
      <c r="B283" s="9"/>
      <c r="C283" s="55"/>
      <c r="D283" s="55"/>
      <c r="E283" s="55"/>
      <c r="F283" s="55"/>
      <c r="G283" s="55"/>
      <c r="H283" s="55"/>
      <c r="I283" s="55"/>
      <c r="J283" s="55"/>
      <c r="K283" s="10"/>
    </row>
    <row r="284" spans="2:11" ht="15.75">
      <c r="B284" s="9"/>
      <c r="C284" s="55"/>
      <c r="D284" s="55"/>
      <c r="E284" s="55"/>
      <c r="F284" s="55"/>
      <c r="G284" s="55"/>
      <c r="H284" s="55"/>
      <c r="I284" s="55"/>
      <c r="J284" s="55"/>
      <c r="K284" s="10"/>
    </row>
    <row r="285" spans="2:11" ht="15.75">
      <c r="B285" s="9"/>
      <c r="C285" s="55"/>
      <c r="D285" s="55"/>
      <c r="E285" s="55"/>
      <c r="F285" s="55"/>
      <c r="G285" s="55"/>
      <c r="H285" s="55"/>
      <c r="I285" s="55"/>
      <c r="J285" s="55"/>
      <c r="K285" s="10"/>
    </row>
    <row r="286" spans="2:11" ht="15.75">
      <c r="B286" s="9"/>
      <c r="C286" s="55"/>
      <c r="D286" s="55"/>
      <c r="E286" s="55"/>
      <c r="F286" s="55"/>
      <c r="G286" s="55"/>
      <c r="H286" s="55"/>
      <c r="I286" s="55"/>
      <c r="J286" s="55"/>
      <c r="K286" s="10"/>
    </row>
    <row r="287" spans="2:11" ht="15.75">
      <c r="B287" s="9"/>
      <c r="C287" s="55"/>
      <c r="D287" s="55"/>
      <c r="E287" s="55"/>
      <c r="F287" s="55"/>
      <c r="G287" s="55"/>
      <c r="H287" s="55"/>
      <c r="I287" s="55"/>
      <c r="J287" s="55"/>
      <c r="K287" s="10"/>
    </row>
    <row r="288" spans="2:11" ht="15.75">
      <c r="B288" s="189" t="s">
        <v>203</v>
      </c>
      <c r="C288" s="187"/>
      <c r="D288" s="187"/>
      <c r="E288" s="187"/>
      <c r="F288" s="187"/>
      <c r="G288" s="187"/>
      <c r="H288" s="187"/>
      <c r="I288" s="187"/>
      <c r="J288" s="187"/>
      <c r="K288" s="190"/>
    </row>
    <row r="289" spans="2:11" ht="15">
      <c r="B289" s="191" t="s">
        <v>204</v>
      </c>
      <c r="C289" s="179"/>
      <c r="D289" s="179"/>
      <c r="E289" s="179"/>
      <c r="F289" s="179"/>
      <c r="G289" s="179"/>
      <c r="H289" s="179"/>
      <c r="I289" s="179"/>
      <c r="J289" s="179"/>
      <c r="K289" s="192"/>
    </row>
    <row r="290" spans="2:11" ht="15.75">
      <c r="B290" s="11"/>
      <c r="C290" s="56"/>
      <c r="D290" s="56"/>
      <c r="E290" s="56"/>
      <c r="F290" s="56"/>
      <c r="G290" s="56"/>
      <c r="H290" s="56"/>
      <c r="I290" s="56"/>
      <c r="J290" s="56"/>
      <c r="K290" s="12"/>
    </row>
    <row r="291" spans="2:11" ht="15.75">
      <c r="B291" s="11"/>
      <c r="C291" s="56"/>
      <c r="D291" s="56"/>
      <c r="E291" s="56"/>
      <c r="F291" s="56"/>
      <c r="G291" s="56"/>
      <c r="H291" s="56"/>
      <c r="I291" s="56"/>
      <c r="J291" s="56"/>
      <c r="K291" s="12"/>
    </row>
    <row r="292" spans="2:11" ht="15.75">
      <c r="B292" s="9"/>
      <c r="C292" s="57" t="s">
        <v>205</v>
      </c>
      <c r="D292" s="57"/>
      <c r="E292" s="57"/>
      <c r="F292" s="57"/>
      <c r="G292" s="57"/>
      <c r="H292" s="57"/>
      <c r="I292" s="57"/>
      <c r="J292" s="57"/>
      <c r="K292" s="13"/>
    </row>
    <row r="293" spans="2:11" ht="15.75">
      <c r="B293" s="9"/>
      <c r="C293" s="58" t="s">
        <v>206</v>
      </c>
      <c r="D293" s="58"/>
      <c r="E293" s="59"/>
      <c r="F293" s="59"/>
      <c r="G293" s="59"/>
      <c r="H293" s="59"/>
      <c r="I293" s="58" t="s">
        <v>207</v>
      </c>
      <c r="J293" s="58"/>
      <c r="K293" s="14" t="s">
        <v>208</v>
      </c>
    </row>
    <row r="294" spans="2:11" ht="15.75">
      <c r="B294" s="9"/>
      <c r="C294" s="60" t="s">
        <v>209</v>
      </c>
      <c r="D294" s="15" t="s">
        <v>210</v>
      </c>
      <c r="E294" s="16"/>
      <c r="F294" s="61"/>
      <c r="G294" s="17"/>
      <c r="H294" s="60"/>
      <c r="I294" s="60"/>
      <c r="J294" s="61"/>
      <c r="K294" s="18"/>
    </row>
    <row r="295" spans="2:11" ht="15.75">
      <c r="B295" s="9"/>
      <c r="C295" s="60" t="s">
        <v>211</v>
      </c>
      <c r="D295" s="62"/>
      <c r="E295" s="63"/>
      <c r="F295" s="61"/>
      <c r="G295" s="19"/>
      <c r="H295" s="60" t="s">
        <v>212</v>
      </c>
      <c r="I295" s="60"/>
      <c r="J295" s="61"/>
      <c r="K295" s="18"/>
    </row>
    <row r="296" spans="2:11" ht="16.5" thickBot="1">
      <c r="B296" s="20"/>
      <c r="C296" s="21"/>
      <c r="D296" s="22"/>
      <c r="E296" s="23"/>
      <c r="F296" s="24"/>
      <c r="G296" s="25"/>
      <c r="H296" s="21"/>
      <c r="I296" s="21"/>
      <c r="J296" s="24"/>
      <c r="K296" s="26"/>
    </row>
    <row r="297" spans="2:11" ht="16.5" thickTop="1">
      <c r="B297" s="27"/>
      <c r="C297" s="64"/>
      <c r="D297" s="64"/>
      <c r="E297" s="64"/>
      <c r="F297" s="64"/>
      <c r="G297" s="64"/>
      <c r="H297" s="64"/>
      <c r="I297" s="64"/>
      <c r="J297" s="64"/>
      <c r="K297" s="28"/>
    </row>
    <row r="298" spans="2:11" ht="15.75">
      <c r="B298" s="27"/>
      <c r="C298" s="64"/>
      <c r="D298" s="64"/>
      <c r="E298" s="64"/>
      <c r="F298" s="64"/>
      <c r="G298" s="64"/>
      <c r="H298" s="64"/>
      <c r="I298" s="64"/>
      <c r="J298" s="64"/>
      <c r="K298" s="29" t="s">
        <v>213</v>
      </c>
    </row>
    <row r="299" spans="2:11" ht="15.75">
      <c r="B299" s="27"/>
      <c r="C299" s="65" t="s">
        <v>214</v>
      </c>
      <c r="D299" s="65"/>
      <c r="E299" s="65"/>
      <c r="F299" s="65"/>
      <c r="G299" s="65"/>
      <c r="H299" s="171"/>
      <c r="I299" s="171"/>
      <c r="J299" s="171"/>
      <c r="K299" s="30">
        <v>-2857557.68</v>
      </c>
    </row>
    <row r="300" spans="2:11" ht="15.75">
      <c r="B300" s="27"/>
      <c r="C300" s="64"/>
      <c r="D300" s="64"/>
      <c r="E300" s="64"/>
      <c r="F300" s="64"/>
      <c r="G300" s="64"/>
      <c r="H300" s="64"/>
      <c r="I300" s="64"/>
      <c r="J300" s="64"/>
      <c r="K300" s="30"/>
    </row>
    <row r="301" spans="2:11" ht="15.75">
      <c r="B301" s="27"/>
      <c r="C301" s="67" t="s">
        <v>215</v>
      </c>
      <c r="D301" s="67"/>
      <c r="E301" s="67"/>
      <c r="F301" s="67"/>
      <c r="G301" s="67"/>
      <c r="H301" s="64"/>
      <c r="I301" s="64"/>
      <c r="J301" s="64"/>
      <c r="K301" s="30"/>
    </row>
    <row r="302" spans="2:11" ht="15.75">
      <c r="B302" s="27"/>
      <c r="C302" s="64" t="s">
        <v>216</v>
      </c>
      <c r="D302" s="64"/>
      <c r="E302" s="64"/>
      <c r="F302" s="64"/>
      <c r="G302" s="64"/>
      <c r="H302" s="181"/>
      <c r="I302" s="181"/>
      <c r="J302" s="181"/>
      <c r="K302" s="31">
        <v>2657544101.67</v>
      </c>
    </row>
    <row r="303" spans="2:11" ht="15.75">
      <c r="B303" s="27"/>
      <c r="C303" s="64"/>
      <c r="D303" s="64"/>
      <c r="E303" s="64"/>
      <c r="F303" s="64"/>
      <c r="G303" s="64"/>
      <c r="H303" s="68"/>
      <c r="I303" s="68"/>
      <c r="J303" s="68"/>
      <c r="K303" s="30"/>
    </row>
    <row r="304" spans="2:11" ht="15.75">
      <c r="B304" s="27"/>
      <c r="C304" s="204" t="s">
        <v>217</v>
      </c>
      <c r="D304" s="205"/>
      <c r="E304" s="205"/>
      <c r="F304" s="205"/>
      <c r="G304" s="69"/>
      <c r="H304" s="171"/>
      <c r="I304" s="171"/>
      <c r="J304" s="171"/>
      <c r="K304" s="32"/>
    </row>
    <row r="305" spans="2:11" ht="15.75">
      <c r="B305" s="27"/>
      <c r="C305" s="64"/>
      <c r="D305" s="64"/>
      <c r="E305" s="64"/>
      <c r="F305" s="64"/>
      <c r="G305" s="64"/>
      <c r="H305" s="66"/>
      <c r="I305" s="66"/>
      <c r="J305" s="66"/>
      <c r="K305" s="30"/>
    </row>
    <row r="306" spans="2:11" ht="15.75">
      <c r="B306" s="27"/>
      <c r="C306" s="65" t="s">
        <v>218</v>
      </c>
      <c r="D306" s="65"/>
      <c r="E306" s="65"/>
      <c r="F306" s="65"/>
      <c r="G306" s="65"/>
      <c r="H306" s="64"/>
      <c r="I306" s="64"/>
      <c r="J306" s="64"/>
      <c r="K306" s="33">
        <f>+K299+K302+K303+K304</f>
        <v>2654686543.9900002</v>
      </c>
    </row>
    <row r="307" spans="2:11" ht="15.75">
      <c r="B307" s="27"/>
      <c r="C307" s="64"/>
      <c r="D307" s="64"/>
      <c r="E307" s="64"/>
      <c r="F307" s="64"/>
      <c r="G307" s="64"/>
      <c r="H307" s="64"/>
      <c r="I307" s="64"/>
      <c r="J307" s="64"/>
      <c r="K307" s="30"/>
    </row>
    <row r="308" spans="2:11" ht="15.75">
      <c r="B308" s="27"/>
      <c r="C308" s="67" t="s">
        <v>219</v>
      </c>
      <c r="D308" s="67"/>
      <c r="E308" s="67"/>
      <c r="F308" s="67"/>
      <c r="G308" s="67"/>
      <c r="H308" s="64"/>
      <c r="I308" s="64"/>
      <c r="J308" s="64"/>
      <c r="K308" s="30"/>
    </row>
    <row r="309" spans="2:11" ht="15.75">
      <c r="B309" s="27"/>
      <c r="C309" s="64" t="s">
        <v>378</v>
      </c>
      <c r="D309" s="64"/>
      <c r="E309" s="64"/>
      <c r="F309" s="64"/>
      <c r="G309" s="64"/>
      <c r="H309" s="66"/>
      <c r="I309" s="66"/>
      <c r="J309" s="66"/>
      <c r="K309" s="31">
        <v>2679715501.8</v>
      </c>
    </row>
    <row r="310" spans="2:11" ht="15.75">
      <c r="B310" s="27"/>
      <c r="C310" s="64" t="s">
        <v>220</v>
      </c>
      <c r="D310" s="64"/>
      <c r="E310" s="64"/>
      <c r="F310" s="64"/>
      <c r="G310" s="64"/>
      <c r="H310" s="171"/>
      <c r="I310" s="171"/>
      <c r="J310" s="171"/>
      <c r="K310" s="30"/>
    </row>
    <row r="311" spans="2:11" ht="15.75">
      <c r="B311" s="27"/>
      <c r="C311" s="64" t="s">
        <v>221</v>
      </c>
      <c r="D311" s="64"/>
      <c r="E311" s="64"/>
      <c r="F311" s="64"/>
      <c r="G311" s="64"/>
      <c r="H311" s="66"/>
      <c r="I311" s="66"/>
      <c r="J311" s="66"/>
      <c r="K311" s="30"/>
    </row>
    <row r="312" spans="2:11" ht="15.75">
      <c r="B312" s="27"/>
      <c r="C312" s="64"/>
      <c r="D312" s="64"/>
      <c r="E312" s="64"/>
      <c r="F312" s="64"/>
      <c r="G312" s="64"/>
      <c r="H312" s="66"/>
      <c r="I312" s="66"/>
      <c r="J312" s="66"/>
      <c r="K312" s="34"/>
    </row>
    <row r="313" spans="2:11" ht="16.5" thickBot="1">
      <c r="B313" s="27"/>
      <c r="C313" s="65" t="s">
        <v>222</v>
      </c>
      <c r="D313" s="65"/>
      <c r="E313" s="65"/>
      <c r="F313" s="65"/>
      <c r="G313" s="65"/>
      <c r="H313" s="171"/>
      <c r="I313" s="171"/>
      <c r="J313" s="171"/>
      <c r="K313" s="35">
        <f>+K306-K309-K311</f>
        <v>-25028957.809999943</v>
      </c>
    </row>
    <row r="314" spans="2:11" ht="16.5" thickTop="1">
      <c r="B314" s="27"/>
      <c r="C314" s="66"/>
      <c r="D314" s="66"/>
      <c r="E314" s="66"/>
      <c r="F314" s="66"/>
      <c r="G314" s="66"/>
      <c r="H314" s="66"/>
      <c r="I314" s="66"/>
      <c r="J314" s="66"/>
      <c r="K314" s="36"/>
    </row>
    <row r="315" spans="2:11" ht="15.75">
      <c r="B315" s="27"/>
      <c r="C315" s="64"/>
      <c r="D315" s="64"/>
      <c r="E315" s="64"/>
      <c r="F315" s="64"/>
      <c r="G315" s="64"/>
      <c r="H315" s="64"/>
      <c r="I315" s="64"/>
      <c r="J315" s="64"/>
      <c r="K315" s="28"/>
    </row>
    <row r="316" spans="2:11" ht="15.75">
      <c r="B316" s="27"/>
      <c r="C316" s="64"/>
      <c r="D316" s="64"/>
      <c r="E316" s="64"/>
      <c r="F316" s="64"/>
      <c r="G316" s="64"/>
      <c r="H316" s="64"/>
      <c r="I316" s="64"/>
      <c r="J316" s="64"/>
      <c r="K316" s="29" t="s">
        <v>223</v>
      </c>
    </row>
    <row r="317" spans="2:11" ht="15.75">
      <c r="B317" s="27"/>
      <c r="C317" s="65" t="s">
        <v>224</v>
      </c>
      <c r="D317" s="65"/>
      <c r="E317" s="65"/>
      <c r="F317" s="65"/>
      <c r="G317" s="65"/>
      <c r="H317" s="171"/>
      <c r="I317" s="171"/>
      <c r="J317" s="171"/>
      <c r="K317" s="30">
        <v>258959009.88</v>
      </c>
    </row>
    <row r="318" spans="2:11" ht="15.75">
      <c r="B318" s="27"/>
      <c r="C318" s="65"/>
      <c r="D318" s="65"/>
      <c r="E318" s="65"/>
      <c r="F318" s="65"/>
      <c r="G318" s="65"/>
      <c r="H318" s="66"/>
      <c r="I318" s="66"/>
      <c r="J318" s="66"/>
      <c r="K318" s="30"/>
    </row>
    <row r="319" spans="2:11" ht="15.75">
      <c r="B319" s="27"/>
      <c r="C319" s="67" t="s">
        <v>215</v>
      </c>
      <c r="D319" s="67"/>
      <c r="E319" s="67"/>
      <c r="F319" s="67"/>
      <c r="G319" s="67"/>
      <c r="H319" s="64"/>
      <c r="I319" s="64"/>
      <c r="J319" s="64"/>
      <c r="K319" s="37"/>
    </row>
    <row r="320" spans="2:11" ht="15.75">
      <c r="B320" s="27"/>
      <c r="C320" s="64" t="s">
        <v>225</v>
      </c>
      <c r="D320" s="64"/>
      <c r="E320" s="64"/>
      <c r="F320" s="64"/>
      <c r="G320" s="64"/>
      <c r="H320" s="171"/>
      <c r="I320" s="171"/>
      <c r="J320" s="171"/>
      <c r="K320" s="30"/>
    </row>
    <row r="321" spans="2:11" ht="15.75">
      <c r="B321" s="27"/>
      <c r="C321" s="65" t="s">
        <v>218</v>
      </c>
      <c r="D321" s="65"/>
      <c r="E321" s="65"/>
      <c r="F321" s="65"/>
      <c r="G321" s="65"/>
      <c r="H321" s="177"/>
      <c r="I321" s="177"/>
      <c r="J321" s="177"/>
      <c r="K321" s="38"/>
    </row>
    <row r="322" spans="2:11" ht="15.75">
      <c r="B322" s="27"/>
      <c r="C322" s="64"/>
      <c r="D322" s="64"/>
      <c r="E322" s="64"/>
      <c r="F322" s="64"/>
      <c r="G322" s="64"/>
      <c r="H322" s="64"/>
      <c r="I322" s="64"/>
      <c r="J322" s="64"/>
      <c r="K322" s="37"/>
    </row>
    <row r="323" spans="2:11" ht="15.75">
      <c r="B323" s="27"/>
      <c r="C323" s="67" t="s">
        <v>219</v>
      </c>
      <c r="D323" s="67"/>
      <c r="E323" s="67"/>
      <c r="F323" s="67"/>
      <c r="G323" s="67"/>
      <c r="H323" s="64"/>
      <c r="I323" s="64"/>
      <c r="J323" s="64"/>
      <c r="K323" s="30"/>
    </row>
    <row r="324" spans="2:11" ht="15.75">
      <c r="B324" s="27"/>
      <c r="C324" s="64" t="s">
        <v>226</v>
      </c>
      <c r="D324" s="64"/>
      <c r="E324" s="64"/>
      <c r="F324" s="64"/>
      <c r="G324" s="64"/>
      <c r="H324" s="177"/>
      <c r="I324" s="177"/>
      <c r="J324" s="177"/>
      <c r="K324" s="39">
        <v>283987967.69</v>
      </c>
    </row>
    <row r="325" spans="2:11" ht="15.75">
      <c r="B325" s="27"/>
      <c r="C325" s="64"/>
      <c r="D325" s="64"/>
      <c r="E325" s="64"/>
      <c r="F325" s="64"/>
      <c r="G325" s="64"/>
      <c r="H325" s="70"/>
      <c r="I325" s="70"/>
      <c r="J325" s="70"/>
      <c r="K325" s="34"/>
    </row>
    <row r="326" spans="2:11" ht="16.5" thickBot="1">
      <c r="B326" s="27"/>
      <c r="C326" s="65" t="s">
        <v>222</v>
      </c>
      <c r="D326" s="65"/>
      <c r="E326" s="65"/>
      <c r="F326" s="65"/>
      <c r="G326" s="65"/>
      <c r="H326" s="64"/>
      <c r="I326" s="64"/>
      <c r="J326" s="64"/>
      <c r="K326" s="40">
        <f>SUM(K317-K324)</f>
        <v>-25028957.810000002</v>
      </c>
    </row>
    <row r="327" spans="2:11" ht="17.25" thickBot="1" thickTop="1">
      <c r="B327" s="41"/>
      <c r="C327" s="42"/>
      <c r="D327" s="42"/>
      <c r="E327" s="42"/>
      <c r="F327" s="42"/>
      <c r="G327" s="42"/>
      <c r="H327" s="43"/>
      <c r="I327" s="43"/>
      <c r="J327" s="43"/>
      <c r="K327" s="44"/>
    </row>
    <row r="328" spans="2:11" ht="16.5" thickTop="1">
      <c r="B328" s="27"/>
      <c r="C328" s="65"/>
      <c r="D328" s="65"/>
      <c r="E328" s="65"/>
      <c r="F328" s="65"/>
      <c r="G328" s="65"/>
      <c r="H328" s="64"/>
      <c r="I328" s="64"/>
      <c r="J328" s="64"/>
      <c r="K328" s="45"/>
    </row>
    <row r="329" spans="2:11" ht="15.75">
      <c r="B329" s="27"/>
      <c r="C329" s="65"/>
      <c r="D329" s="65"/>
      <c r="E329" s="65"/>
      <c r="F329" s="65"/>
      <c r="G329" s="65"/>
      <c r="H329" s="64"/>
      <c r="I329" s="64"/>
      <c r="J329" s="64"/>
      <c r="K329" s="45"/>
    </row>
    <row r="330" spans="2:11" ht="15.75">
      <c r="B330" s="27"/>
      <c r="C330" s="65"/>
      <c r="D330" s="65"/>
      <c r="E330" s="65"/>
      <c r="F330" s="65"/>
      <c r="G330" s="65"/>
      <c r="H330" s="64"/>
      <c r="I330" s="64"/>
      <c r="J330" s="64"/>
      <c r="K330" s="46"/>
    </row>
    <row r="331" spans="2:11" ht="15.75">
      <c r="B331" s="47"/>
      <c r="C331" s="173" t="s">
        <v>227</v>
      </c>
      <c r="D331" s="173"/>
      <c r="E331" s="71"/>
      <c r="F331" s="49" t="s">
        <v>228</v>
      </c>
      <c r="G331" s="173" t="s">
        <v>228</v>
      </c>
      <c r="H331" s="173"/>
      <c r="I331" s="72"/>
      <c r="J331" s="48" t="s">
        <v>229</v>
      </c>
      <c r="K331" s="50" t="s">
        <v>239</v>
      </c>
    </row>
    <row r="332" spans="2:11" ht="15.75">
      <c r="B332" s="27"/>
      <c r="C332" s="64" t="s">
        <v>230</v>
      </c>
      <c r="D332" s="64"/>
      <c r="E332" s="66"/>
      <c r="F332" s="171" t="s">
        <v>231</v>
      </c>
      <c r="G332" s="171"/>
      <c r="H332" s="171"/>
      <c r="I332" s="64"/>
      <c r="J332" s="171" t="s">
        <v>232</v>
      </c>
      <c r="K332" s="200"/>
    </row>
    <row r="333" spans="2:11" ht="15.75">
      <c r="B333" s="27"/>
      <c r="C333" s="64"/>
      <c r="D333" s="64"/>
      <c r="E333" s="66"/>
      <c r="F333" s="66"/>
      <c r="G333" s="66"/>
      <c r="H333" s="66"/>
      <c r="I333" s="64"/>
      <c r="J333" s="66"/>
      <c r="K333" s="51"/>
    </row>
    <row r="334" spans="2:11" ht="15.75">
      <c r="B334" s="47"/>
      <c r="C334" s="173" t="s">
        <v>233</v>
      </c>
      <c r="D334" s="173"/>
      <c r="E334" s="71"/>
      <c r="F334" s="49" t="s">
        <v>234</v>
      </c>
      <c r="G334" s="173" t="s">
        <v>234</v>
      </c>
      <c r="H334" s="173"/>
      <c r="I334" s="72"/>
      <c r="J334" s="48" t="s">
        <v>235</v>
      </c>
      <c r="K334" s="50" t="s">
        <v>240</v>
      </c>
    </row>
    <row r="335" spans="2:11" ht="16.5" thickBot="1">
      <c r="B335" s="52"/>
      <c r="C335" s="53" t="s">
        <v>236</v>
      </c>
      <c r="D335" s="53"/>
      <c r="E335" s="54"/>
      <c r="F335" s="206" t="s">
        <v>237</v>
      </c>
      <c r="G335" s="206"/>
      <c r="H335" s="206"/>
      <c r="I335" s="53"/>
      <c r="J335" s="206" t="s">
        <v>238</v>
      </c>
      <c r="K335" s="207"/>
    </row>
  </sheetData>
  <protectedRanges>
    <protectedRange sqref="F331 C331 J331" name="Rango1_2_1_2_1"/>
    <protectedRange sqref="F334 C334 J334" name="Rango1_2_1_1_1_1"/>
    <protectedRange sqref="J294:J296" name="Rango1_1_1_1"/>
    <protectedRange sqref="G331" name="Rango1_2_1_2_2"/>
    <protectedRange sqref="G334" name="Rango1_2_1_1_1_2"/>
    <protectedRange sqref="K331" name="Rango1_2_1_2_3"/>
    <protectedRange sqref="K334" name="Rango1_2_1_1_1_4"/>
  </protectedRanges>
  <mergeCells count="25">
    <mergeCell ref="C334:D334"/>
    <mergeCell ref="F335:H335"/>
    <mergeCell ref="J335:K335"/>
    <mergeCell ref="G334:H334"/>
    <mergeCell ref="H313:J313"/>
    <mergeCell ref="H317:J317"/>
    <mergeCell ref="H320:J320"/>
    <mergeCell ref="H321:J321"/>
    <mergeCell ref="H324:J324"/>
    <mergeCell ref="F332:H332"/>
    <mergeCell ref="J332:K332"/>
    <mergeCell ref="C331:D331"/>
    <mergeCell ref="H310:J310"/>
    <mergeCell ref="G331:H331"/>
    <mergeCell ref="B288:K288"/>
    <mergeCell ref="B2:I2"/>
    <mergeCell ref="B4:I4"/>
    <mergeCell ref="F276:I276"/>
    <mergeCell ref="F278:I278"/>
    <mergeCell ref="F279:I279"/>
    <mergeCell ref="B289:K289"/>
    <mergeCell ref="H299:J299"/>
    <mergeCell ref="H302:J302"/>
    <mergeCell ref="C304:F304"/>
    <mergeCell ref="H304:J30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3F43-58CE-4803-BC28-1ACD2A223DAB}">
  <dimension ref="B2:K245"/>
  <sheetViews>
    <sheetView workbookViewId="0" topLeftCell="A178">
      <selection activeCell="B197" sqref="B197:K197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3.00390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82" t="s">
        <v>0</v>
      </c>
      <c r="C2" s="183"/>
      <c r="D2" s="183"/>
      <c r="E2" s="183"/>
      <c r="F2" s="183"/>
      <c r="G2" s="183"/>
      <c r="H2" s="183"/>
      <c r="I2" s="183"/>
    </row>
    <row r="3" ht="15" customHeight="1" hidden="1"/>
    <row r="4" spans="2:9" ht="16.5" customHeight="1">
      <c r="B4" s="184" t="s">
        <v>769</v>
      </c>
      <c r="C4" s="183"/>
      <c r="D4" s="183"/>
      <c r="E4" s="183"/>
      <c r="F4" s="183"/>
      <c r="G4" s="183"/>
      <c r="H4" s="183"/>
      <c r="I4" s="183"/>
    </row>
    <row r="5" ht="0.95" customHeight="1"/>
    <row r="6" ht="2.1" customHeight="1"/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6575430933.83</v>
      </c>
      <c r="H8" s="76">
        <v>4538895871.27</v>
      </c>
      <c r="I8" s="76">
        <v>2036535062.56</v>
      </c>
    </row>
    <row r="9" spans="2:9" ht="25.5">
      <c r="B9" s="74">
        <v>45201</v>
      </c>
      <c r="C9" s="75">
        <v>71220</v>
      </c>
      <c r="D9" s="75" t="s">
        <v>300</v>
      </c>
      <c r="E9" s="75" t="s">
        <v>770</v>
      </c>
      <c r="G9" s="76">
        <v>150000</v>
      </c>
      <c r="H9" s="76">
        <v>0</v>
      </c>
      <c r="I9" s="76">
        <v>2036685062.56</v>
      </c>
    </row>
    <row r="10" spans="2:9" ht="25.5">
      <c r="B10" s="74">
        <v>45201</v>
      </c>
      <c r="C10" s="75">
        <v>71226</v>
      </c>
      <c r="D10" s="75" t="s">
        <v>300</v>
      </c>
      <c r="E10" s="75" t="s">
        <v>771</v>
      </c>
      <c r="G10" s="76">
        <v>50000</v>
      </c>
      <c r="H10" s="76">
        <v>0</v>
      </c>
      <c r="I10" s="76">
        <v>2036735062.56</v>
      </c>
    </row>
    <row r="11" spans="2:9" ht="25.5">
      <c r="B11" s="74">
        <v>45201</v>
      </c>
      <c r="C11" s="75">
        <v>71228</v>
      </c>
      <c r="D11" s="75" t="s">
        <v>300</v>
      </c>
      <c r="E11" s="75" t="s">
        <v>772</v>
      </c>
      <c r="G11" s="76">
        <v>50000</v>
      </c>
      <c r="H11" s="76">
        <v>0</v>
      </c>
      <c r="I11" s="76">
        <v>2036785062.56</v>
      </c>
    </row>
    <row r="12" spans="2:9" ht="15">
      <c r="B12" s="74">
        <v>45201</v>
      </c>
      <c r="C12" s="75">
        <v>71231</v>
      </c>
      <c r="D12" s="75" t="s">
        <v>300</v>
      </c>
      <c r="E12" s="75" t="s">
        <v>773</v>
      </c>
      <c r="G12" s="76">
        <v>10000</v>
      </c>
      <c r="H12" s="76">
        <v>0</v>
      </c>
      <c r="I12" s="76">
        <v>2036795062.56</v>
      </c>
    </row>
    <row r="13" spans="2:9" ht="25.5">
      <c r="B13" s="74">
        <v>45201</v>
      </c>
      <c r="C13" s="75">
        <v>71238</v>
      </c>
      <c r="D13" s="75" t="s">
        <v>300</v>
      </c>
      <c r="E13" s="75" t="s">
        <v>774</v>
      </c>
      <c r="G13" s="76">
        <v>50000</v>
      </c>
      <c r="H13" s="76">
        <v>0</v>
      </c>
      <c r="I13" s="76">
        <v>2036845062.56</v>
      </c>
    </row>
    <row r="14" spans="2:9" ht="15">
      <c r="B14" s="74">
        <v>45201</v>
      </c>
      <c r="C14" s="75">
        <v>71242</v>
      </c>
      <c r="D14" s="75" t="s">
        <v>300</v>
      </c>
      <c r="E14" s="75" t="s">
        <v>775</v>
      </c>
      <c r="G14" s="76">
        <v>5000</v>
      </c>
      <c r="H14" s="76">
        <v>0</v>
      </c>
      <c r="I14" s="76">
        <v>2036850062.56</v>
      </c>
    </row>
    <row r="15" spans="2:9" ht="25.5">
      <c r="B15" s="74">
        <v>45201</v>
      </c>
      <c r="C15" s="75">
        <v>71244</v>
      </c>
      <c r="D15" s="75" t="s">
        <v>300</v>
      </c>
      <c r="E15" s="75" t="s">
        <v>776</v>
      </c>
      <c r="G15" s="76">
        <v>5000</v>
      </c>
      <c r="H15" s="76">
        <v>0</v>
      </c>
      <c r="I15" s="76">
        <v>2036855062.56</v>
      </c>
    </row>
    <row r="16" spans="2:9" ht="15">
      <c r="B16" s="74">
        <v>45201</v>
      </c>
      <c r="C16" s="75">
        <v>71306</v>
      </c>
      <c r="D16" s="75" t="s">
        <v>18</v>
      </c>
      <c r="E16" s="75" t="s">
        <v>777</v>
      </c>
      <c r="G16" s="76">
        <v>2441889.45</v>
      </c>
      <c r="H16" s="76">
        <v>0</v>
      </c>
      <c r="I16" s="76">
        <v>2039296952.01</v>
      </c>
    </row>
    <row r="17" spans="2:9" ht="15">
      <c r="B17" s="74">
        <v>45201</v>
      </c>
      <c r="C17" s="75">
        <v>71307</v>
      </c>
      <c r="D17" s="75" t="s">
        <v>18</v>
      </c>
      <c r="E17" s="75" t="s">
        <v>778</v>
      </c>
      <c r="G17" s="76">
        <v>4700943.92</v>
      </c>
      <c r="H17" s="76">
        <v>0</v>
      </c>
      <c r="I17" s="76">
        <v>2043997895.93</v>
      </c>
    </row>
    <row r="18" spans="2:9" ht="38.25">
      <c r="B18" s="74">
        <v>45201</v>
      </c>
      <c r="C18" s="75">
        <v>71453</v>
      </c>
      <c r="D18" s="75" t="s">
        <v>243</v>
      </c>
      <c r="E18" s="75" t="s">
        <v>449</v>
      </c>
      <c r="G18" s="76">
        <v>0</v>
      </c>
      <c r="H18" s="76">
        <v>634947</v>
      </c>
      <c r="I18" s="76">
        <v>2043362948.93</v>
      </c>
    </row>
    <row r="19" spans="2:9" ht="38.25">
      <c r="B19" s="74">
        <v>45201</v>
      </c>
      <c r="C19" s="75">
        <v>71454</v>
      </c>
      <c r="D19" s="75" t="s">
        <v>243</v>
      </c>
      <c r="E19" s="75" t="s">
        <v>450</v>
      </c>
      <c r="G19" s="76">
        <v>0</v>
      </c>
      <c r="H19" s="76">
        <v>2710359.55</v>
      </c>
      <c r="I19" s="76">
        <v>2040652589.38</v>
      </c>
    </row>
    <row r="20" spans="2:9" ht="15">
      <c r="B20" s="74">
        <v>45202</v>
      </c>
      <c r="C20" s="75">
        <v>71295</v>
      </c>
      <c r="D20" s="75" t="s">
        <v>300</v>
      </c>
      <c r="E20" s="75" t="s">
        <v>779</v>
      </c>
      <c r="G20" s="76">
        <v>50000</v>
      </c>
      <c r="H20" s="76">
        <v>0</v>
      </c>
      <c r="I20" s="76">
        <v>2040702589.38</v>
      </c>
    </row>
    <row r="21" spans="2:9" ht="25.5">
      <c r="B21" s="74">
        <v>45202</v>
      </c>
      <c r="C21" s="75">
        <v>71297</v>
      </c>
      <c r="D21" s="75" t="s">
        <v>300</v>
      </c>
      <c r="E21" s="75" t="s">
        <v>780</v>
      </c>
      <c r="G21" s="76">
        <v>50000</v>
      </c>
      <c r="H21" s="76">
        <v>0</v>
      </c>
      <c r="I21" s="76">
        <v>2040752589.38</v>
      </c>
    </row>
    <row r="22" spans="2:9" ht="25.5">
      <c r="B22" s="74">
        <v>45202</v>
      </c>
      <c r="C22" s="75">
        <v>71299</v>
      </c>
      <c r="D22" s="75" t="s">
        <v>300</v>
      </c>
      <c r="E22" s="75" t="s">
        <v>781</v>
      </c>
      <c r="G22" s="76">
        <v>50000</v>
      </c>
      <c r="H22" s="76">
        <v>0</v>
      </c>
      <c r="I22" s="76">
        <v>2040802589.38</v>
      </c>
    </row>
    <row r="23" spans="2:9" ht="15">
      <c r="B23" s="74">
        <v>45202</v>
      </c>
      <c r="C23" s="75">
        <v>71304</v>
      </c>
      <c r="D23" s="75" t="s">
        <v>18</v>
      </c>
      <c r="E23" s="75" t="s">
        <v>782</v>
      </c>
      <c r="G23" s="76">
        <v>4773531.66</v>
      </c>
      <c r="H23" s="76">
        <v>0</v>
      </c>
      <c r="I23" s="76">
        <v>2045576121.04</v>
      </c>
    </row>
    <row r="24" spans="2:9" ht="38.25">
      <c r="B24" s="74">
        <v>45202</v>
      </c>
      <c r="C24" s="75">
        <v>71456</v>
      </c>
      <c r="D24" s="75" t="s">
        <v>243</v>
      </c>
      <c r="E24" s="75" t="s">
        <v>454</v>
      </c>
      <c r="G24" s="76">
        <v>0</v>
      </c>
      <c r="H24" s="76">
        <v>3435801.99</v>
      </c>
      <c r="I24" s="76">
        <v>2042140319.05</v>
      </c>
    </row>
    <row r="25" spans="2:9" ht="25.5">
      <c r="B25" s="74">
        <v>45203</v>
      </c>
      <c r="C25" s="75">
        <v>71325</v>
      </c>
      <c r="D25" s="75" t="s">
        <v>300</v>
      </c>
      <c r="E25" s="75" t="s">
        <v>783</v>
      </c>
      <c r="G25" s="76">
        <v>10000</v>
      </c>
      <c r="H25" s="76">
        <v>0</v>
      </c>
      <c r="I25" s="76">
        <v>2042150319.05</v>
      </c>
    </row>
    <row r="26" spans="2:9" ht="25.5">
      <c r="B26" s="74">
        <v>45203</v>
      </c>
      <c r="C26" s="75">
        <v>71336</v>
      </c>
      <c r="D26" s="75" t="s">
        <v>300</v>
      </c>
      <c r="E26" s="75" t="s">
        <v>784</v>
      </c>
      <c r="G26" s="76">
        <v>140000</v>
      </c>
      <c r="H26" s="76">
        <v>0</v>
      </c>
      <c r="I26" s="76">
        <v>2042290319.05</v>
      </c>
    </row>
    <row r="27" spans="2:9" ht="15">
      <c r="B27" s="74">
        <v>45203</v>
      </c>
      <c r="C27" s="75">
        <v>71337</v>
      </c>
      <c r="D27" s="75" t="s">
        <v>300</v>
      </c>
      <c r="E27" s="75" t="s">
        <v>785</v>
      </c>
      <c r="G27" s="76">
        <v>25000</v>
      </c>
      <c r="H27" s="76">
        <v>0</v>
      </c>
      <c r="I27" s="76">
        <v>2042315319.05</v>
      </c>
    </row>
    <row r="28" spans="2:9" ht="15">
      <c r="B28" s="74">
        <v>45203</v>
      </c>
      <c r="C28" s="75">
        <v>71338</v>
      </c>
      <c r="D28" s="75" t="s">
        <v>18</v>
      </c>
      <c r="E28" s="75" t="s">
        <v>786</v>
      </c>
      <c r="G28" s="76">
        <v>85000</v>
      </c>
      <c r="H28" s="76">
        <v>0</v>
      </c>
      <c r="I28" s="76">
        <v>2042400319.05</v>
      </c>
    </row>
    <row r="29" spans="2:9" ht="38.25">
      <c r="B29" s="74">
        <v>45203</v>
      </c>
      <c r="C29" s="75">
        <v>71342</v>
      </c>
      <c r="D29" s="75" t="s">
        <v>300</v>
      </c>
      <c r="E29" s="75" t="s">
        <v>787</v>
      </c>
      <c r="G29" s="76">
        <v>5769195.2</v>
      </c>
      <c r="H29" s="76">
        <v>0</v>
      </c>
      <c r="I29" s="76">
        <v>2048169514.25</v>
      </c>
    </row>
    <row r="30" spans="2:9" ht="38.25">
      <c r="B30" s="74">
        <v>45203</v>
      </c>
      <c r="C30" s="75">
        <v>71343</v>
      </c>
      <c r="D30" s="75" t="s">
        <v>300</v>
      </c>
      <c r="E30" s="75" t="s">
        <v>788</v>
      </c>
      <c r="G30" s="76">
        <v>3920348.8</v>
      </c>
      <c r="H30" s="76">
        <v>0</v>
      </c>
      <c r="I30" s="76">
        <v>2052089863.05</v>
      </c>
    </row>
    <row r="31" spans="2:9" ht="38.25">
      <c r="B31" s="74">
        <v>45203</v>
      </c>
      <c r="C31" s="75">
        <v>71458</v>
      </c>
      <c r="D31" s="75" t="s">
        <v>243</v>
      </c>
      <c r="E31" s="75" t="s">
        <v>466</v>
      </c>
      <c r="G31" s="76">
        <v>0</v>
      </c>
      <c r="H31" s="76">
        <v>436096</v>
      </c>
      <c r="I31" s="76">
        <v>2051653767.05</v>
      </c>
    </row>
    <row r="32" spans="2:9" ht="38.25">
      <c r="B32" s="74">
        <v>45203</v>
      </c>
      <c r="C32" s="75">
        <v>71459</v>
      </c>
      <c r="D32" s="75" t="s">
        <v>243</v>
      </c>
      <c r="E32" s="75" t="s">
        <v>467</v>
      </c>
      <c r="G32" s="76">
        <v>0</v>
      </c>
      <c r="H32" s="76">
        <v>2007273.95</v>
      </c>
      <c r="I32" s="76">
        <v>2049646493.1</v>
      </c>
    </row>
    <row r="33" spans="2:9" ht="15">
      <c r="B33" s="74">
        <v>45204</v>
      </c>
      <c r="C33" s="75">
        <v>71376</v>
      </c>
      <c r="D33" s="75" t="s">
        <v>300</v>
      </c>
      <c r="E33" s="75" t="s">
        <v>789</v>
      </c>
      <c r="G33" s="76">
        <v>1100000</v>
      </c>
      <c r="H33" s="76">
        <v>0</v>
      </c>
      <c r="I33" s="76">
        <v>2050746493.1</v>
      </c>
    </row>
    <row r="34" spans="2:9" ht="25.5">
      <c r="B34" s="74">
        <v>45204</v>
      </c>
      <c r="C34" s="75">
        <v>71377</v>
      </c>
      <c r="D34" s="75" t="s">
        <v>300</v>
      </c>
      <c r="E34" s="75" t="s">
        <v>790</v>
      </c>
      <c r="G34" s="76">
        <v>1100000</v>
      </c>
      <c r="H34" s="76">
        <v>0</v>
      </c>
      <c r="I34" s="76">
        <v>2051846493.1</v>
      </c>
    </row>
    <row r="35" spans="2:9" ht="25.5">
      <c r="B35" s="74">
        <v>45204</v>
      </c>
      <c r="C35" s="75">
        <v>71388</v>
      </c>
      <c r="D35" s="75" t="s">
        <v>300</v>
      </c>
      <c r="E35" s="75" t="s">
        <v>791</v>
      </c>
      <c r="G35" s="76">
        <v>60000</v>
      </c>
      <c r="H35" s="76">
        <v>0</v>
      </c>
      <c r="I35" s="76">
        <v>2051906493.1</v>
      </c>
    </row>
    <row r="36" spans="2:9" ht="15">
      <c r="B36" s="74">
        <v>45204</v>
      </c>
      <c r="C36" s="75">
        <v>71389</v>
      </c>
      <c r="D36" s="75" t="s">
        <v>300</v>
      </c>
      <c r="E36" s="75" t="s">
        <v>792</v>
      </c>
      <c r="G36" s="76">
        <v>60000</v>
      </c>
      <c r="H36" s="76">
        <v>0</v>
      </c>
      <c r="I36" s="76">
        <v>2051966493.1</v>
      </c>
    </row>
    <row r="37" spans="2:9" ht="51">
      <c r="B37" s="74">
        <v>45204</v>
      </c>
      <c r="C37" s="75">
        <v>71396</v>
      </c>
      <c r="D37" s="75" t="s">
        <v>300</v>
      </c>
      <c r="E37" s="75" t="s">
        <v>793</v>
      </c>
      <c r="G37" s="76">
        <v>2653225.82</v>
      </c>
      <c r="H37" s="76">
        <v>0</v>
      </c>
      <c r="I37" s="76">
        <v>2054619718.92</v>
      </c>
    </row>
    <row r="38" spans="2:9" ht="51">
      <c r="B38" s="74">
        <v>45204</v>
      </c>
      <c r="C38" s="75">
        <v>71397</v>
      </c>
      <c r="D38" s="75" t="s">
        <v>300</v>
      </c>
      <c r="E38" s="75" t="s">
        <v>794</v>
      </c>
      <c r="G38" s="76">
        <v>1194684.56</v>
      </c>
      <c r="H38" s="76">
        <v>0</v>
      </c>
      <c r="I38" s="76">
        <v>2055814403.48</v>
      </c>
    </row>
    <row r="39" spans="2:9" ht="38.25">
      <c r="B39" s="74">
        <v>45204</v>
      </c>
      <c r="C39" s="75">
        <v>71399</v>
      </c>
      <c r="D39" s="75" t="s">
        <v>300</v>
      </c>
      <c r="E39" s="75" t="s">
        <v>795</v>
      </c>
      <c r="G39" s="76">
        <v>20868944.88</v>
      </c>
      <c r="H39" s="76">
        <v>0</v>
      </c>
      <c r="I39" s="76">
        <v>2076683348.36</v>
      </c>
    </row>
    <row r="40" spans="2:9" ht="38.25">
      <c r="B40" s="74">
        <v>45204</v>
      </c>
      <c r="C40" s="75">
        <v>71460</v>
      </c>
      <c r="D40" s="75" t="s">
        <v>243</v>
      </c>
      <c r="E40" s="75" t="s">
        <v>475</v>
      </c>
      <c r="G40" s="76">
        <v>0</v>
      </c>
      <c r="H40" s="76">
        <v>607136.36</v>
      </c>
      <c r="I40" s="76">
        <v>2076076212</v>
      </c>
    </row>
    <row r="41" spans="2:9" ht="15">
      <c r="B41" s="74">
        <v>45205</v>
      </c>
      <c r="C41" s="75">
        <v>71417</v>
      </c>
      <c r="D41" s="75" t="s">
        <v>300</v>
      </c>
      <c r="E41" s="75" t="s">
        <v>796</v>
      </c>
      <c r="G41" s="76">
        <v>15000</v>
      </c>
      <c r="H41" s="76">
        <v>0</v>
      </c>
      <c r="I41" s="76">
        <v>2076091212</v>
      </c>
    </row>
    <row r="42" spans="2:9" ht="25.5">
      <c r="B42" s="74">
        <v>45205</v>
      </c>
      <c r="C42" s="75">
        <v>71425</v>
      </c>
      <c r="D42" s="75" t="s">
        <v>300</v>
      </c>
      <c r="E42" s="75" t="s">
        <v>797</v>
      </c>
      <c r="G42" s="76">
        <v>35000</v>
      </c>
      <c r="H42" s="76">
        <v>0</v>
      </c>
      <c r="I42" s="76">
        <v>2076126212</v>
      </c>
    </row>
    <row r="43" spans="2:9" ht="25.5">
      <c r="B43" s="74">
        <v>45205</v>
      </c>
      <c r="C43" s="75">
        <v>71428</v>
      </c>
      <c r="D43" s="75" t="s">
        <v>300</v>
      </c>
      <c r="E43" s="75" t="s">
        <v>797</v>
      </c>
      <c r="G43" s="76">
        <v>50000</v>
      </c>
      <c r="H43" s="76">
        <v>0</v>
      </c>
      <c r="I43" s="76">
        <v>2076176212</v>
      </c>
    </row>
    <row r="44" spans="2:9" ht="25.5">
      <c r="B44" s="74">
        <v>45205</v>
      </c>
      <c r="C44" s="75">
        <v>71430</v>
      </c>
      <c r="D44" s="75" t="s">
        <v>300</v>
      </c>
      <c r="E44" s="75" t="s">
        <v>798</v>
      </c>
      <c r="G44" s="76">
        <v>5000</v>
      </c>
      <c r="H44" s="76">
        <v>0</v>
      </c>
      <c r="I44" s="76">
        <v>2076181212</v>
      </c>
    </row>
    <row r="45" spans="2:9" ht="38.25">
      <c r="B45" s="74">
        <v>45205</v>
      </c>
      <c r="C45" s="75">
        <v>71439</v>
      </c>
      <c r="D45" s="75" t="s">
        <v>18</v>
      </c>
      <c r="E45" s="75" t="s">
        <v>799</v>
      </c>
      <c r="G45" s="76">
        <v>1000000</v>
      </c>
      <c r="H45" s="76">
        <v>0</v>
      </c>
      <c r="I45" s="76">
        <v>2078629802.72</v>
      </c>
    </row>
    <row r="46" spans="2:9" ht="38.25">
      <c r="B46" s="74">
        <v>45205</v>
      </c>
      <c r="C46" s="75">
        <v>71439</v>
      </c>
      <c r="D46" s="75" t="s">
        <v>18</v>
      </c>
      <c r="E46" s="75" t="s">
        <v>799</v>
      </c>
      <c r="G46" s="76">
        <v>1448590.72</v>
      </c>
      <c r="H46" s="76">
        <v>0</v>
      </c>
      <c r="I46" s="76">
        <v>2078629802.72</v>
      </c>
    </row>
    <row r="47" spans="2:9" ht="38.25">
      <c r="B47" s="74">
        <v>45205</v>
      </c>
      <c r="C47" s="75">
        <v>71461</v>
      </c>
      <c r="D47" s="75" t="s">
        <v>243</v>
      </c>
      <c r="E47" s="75" t="s">
        <v>481</v>
      </c>
      <c r="G47" s="76">
        <v>0</v>
      </c>
      <c r="H47" s="76">
        <v>46618822.05</v>
      </c>
      <c r="I47" s="76">
        <v>2032010980.67</v>
      </c>
    </row>
    <row r="48" spans="2:9" ht="25.5">
      <c r="B48" s="74">
        <v>45208</v>
      </c>
      <c r="C48" s="75">
        <v>71457</v>
      </c>
      <c r="D48" s="75" t="s">
        <v>300</v>
      </c>
      <c r="E48" s="75" t="s">
        <v>800</v>
      </c>
      <c r="G48" s="76">
        <v>1100000</v>
      </c>
      <c r="H48" s="76">
        <v>0</v>
      </c>
      <c r="I48" s="76">
        <v>2033110980.67</v>
      </c>
    </row>
    <row r="49" spans="2:9" ht="38.25">
      <c r="B49" s="74">
        <v>45208</v>
      </c>
      <c r="C49" s="75">
        <v>71462</v>
      </c>
      <c r="D49" s="75" t="s">
        <v>243</v>
      </c>
      <c r="E49" s="75" t="s">
        <v>485</v>
      </c>
      <c r="G49" s="76">
        <v>0</v>
      </c>
      <c r="H49" s="76">
        <v>1568138.55</v>
      </c>
      <c r="I49" s="76">
        <v>2031542842.12</v>
      </c>
    </row>
    <row r="50" spans="2:9" ht="38.25">
      <c r="B50" s="74">
        <v>45208</v>
      </c>
      <c r="C50" s="75">
        <v>71464</v>
      </c>
      <c r="D50" s="75" t="s">
        <v>243</v>
      </c>
      <c r="E50" s="75" t="s">
        <v>486</v>
      </c>
      <c r="G50" s="76">
        <v>0</v>
      </c>
      <c r="H50" s="76">
        <v>936636.57</v>
      </c>
      <c r="I50" s="76">
        <v>2030606205.55</v>
      </c>
    </row>
    <row r="51" spans="2:9" ht="25.5">
      <c r="B51" s="74">
        <v>45208</v>
      </c>
      <c r="C51" s="75">
        <v>71465</v>
      </c>
      <c r="D51" s="75" t="s">
        <v>300</v>
      </c>
      <c r="E51" s="75" t="s">
        <v>801</v>
      </c>
      <c r="G51" s="76">
        <v>305000</v>
      </c>
      <c r="H51" s="76">
        <v>0</v>
      </c>
      <c r="I51" s="76">
        <v>2030911205.55</v>
      </c>
    </row>
    <row r="52" spans="2:9" ht="15">
      <c r="B52" s="74">
        <v>45208</v>
      </c>
      <c r="C52" s="75">
        <v>71482</v>
      </c>
      <c r="D52" s="75" t="s">
        <v>300</v>
      </c>
      <c r="E52" s="75" t="s">
        <v>802</v>
      </c>
      <c r="G52" s="76">
        <v>100000</v>
      </c>
      <c r="H52" s="76">
        <v>0</v>
      </c>
      <c r="I52" s="76">
        <v>2031011205.55</v>
      </c>
    </row>
    <row r="53" spans="2:9" ht="25.5">
      <c r="B53" s="74">
        <v>45208</v>
      </c>
      <c r="C53" s="75">
        <v>71484</v>
      </c>
      <c r="D53" s="75" t="s">
        <v>300</v>
      </c>
      <c r="E53" s="75" t="s">
        <v>803</v>
      </c>
      <c r="G53" s="76">
        <v>40000</v>
      </c>
      <c r="H53" s="76">
        <v>0</v>
      </c>
      <c r="I53" s="76">
        <v>2031051205.55</v>
      </c>
    </row>
    <row r="54" spans="2:9" ht="15">
      <c r="B54" s="74">
        <v>45209</v>
      </c>
      <c r="C54" s="75">
        <v>71510</v>
      </c>
      <c r="D54" s="75" t="s">
        <v>18</v>
      </c>
      <c r="E54" s="75" t="s">
        <v>804</v>
      </c>
      <c r="G54" s="76">
        <v>4635203.34</v>
      </c>
      <c r="H54" s="76">
        <v>0</v>
      </c>
      <c r="I54" s="76">
        <v>2035686408.89</v>
      </c>
    </row>
    <row r="55" spans="2:9" ht="15">
      <c r="B55" s="74">
        <v>45209</v>
      </c>
      <c r="C55" s="75">
        <v>71513</v>
      </c>
      <c r="D55" s="75" t="s">
        <v>300</v>
      </c>
      <c r="E55" s="75" t="s">
        <v>805</v>
      </c>
      <c r="G55" s="76">
        <v>5000</v>
      </c>
      <c r="H55" s="76">
        <v>0</v>
      </c>
      <c r="I55" s="76">
        <v>2035691408.89</v>
      </c>
    </row>
    <row r="56" spans="2:9" ht="25.5">
      <c r="B56" s="74">
        <v>45209</v>
      </c>
      <c r="C56" s="75">
        <v>71521</v>
      </c>
      <c r="D56" s="75" t="s">
        <v>300</v>
      </c>
      <c r="E56" s="75" t="s">
        <v>806</v>
      </c>
      <c r="G56" s="76">
        <v>50000</v>
      </c>
      <c r="H56" s="76">
        <v>0</v>
      </c>
      <c r="I56" s="76">
        <v>2035741408.89</v>
      </c>
    </row>
    <row r="57" spans="2:9" ht="25.5">
      <c r="B57" s="74">
        <v>45209</v>
      </c>
      <c r="C57" s="75">
        <v>71526</v>
      </c>
      <c r="D57" s="75" t="s">
        <v>300</v>
      </c>
      <c r="E57" s="75" t="s">
        <v>807</v>
      </c>
      <c r="G57" s="76">
        <v>0</v>
      </c>
      <c r="H57" s="76">
        <v>0</v>
      </c>
      <c r="I57" s="76">
        <v>2035741408.89</v>
      </c>
    </row>
    <row r="58" spans="2:9" ht="25.5">
      <c r="B58" s="74">
        <v>45209</v>
      </c>
      <c r="C58" s="75">
        <v>71529</v>
      </c>
      <c r="D58" s="75" t="s">
        <v>300</v>
      </c>
      <c r="E58" s="75" t="s">
        <v>807</v>
      </c>
      <c r="G58" s="76">
        <v>5000</v>
      </c>
      <c r="H58" s="76">
        <v>0</v>
      </c>
      <c r="I58" s="76">
        <v>2035746408.89</v>
      </c>
    </row>
    <row r="59" spans="2:9" ht="25.5">
      <c r="B59" s="74">
        <v>45209</v>
      </c>
      <c r="C59" s="75">
        <v>71641</v>
      </c>
      <c r="D59" s="75" t="s">
        <v>300</v>
      </c>
      <c r="E59" s="75" t="s">
        <v>808</v>
      </c>
      <c r="G59" s="76">
        <v>50000</v>
      </c>
      <c r="H59" s="76">
        <v>0</v>
      </c>
      <c r="I59" s="76">
        <v>2035796408.89</v>
      </c>
    </row>
    <row r="60" spans="2:9" ht="15">
      <c r="B60" s="74">
        <v>45209</v>
      </c>
      <c r="C60" s="75">
        <v>71646</v>
      </c>
      <c r="D60" s="75" t="s">
        <v>300</v>
      </c>
      <c r="E60" s="75" t="s">
        <v>809</v>
      </c>
      <c r="G60" s="76">
        <v>50000</v>
      </c>
      <c r="H60" s="76">
        <v>0</v>
      </c>
      <c r="I60" s="76">
        <v>2035846408.89</v>
      </c>
    </row>
    <row r="61" spans="2:9" ht="15">
      <c r="B61" s="74">
        <v>45209</v>
      </c>
      <c r="C61" s="75">
        <v>71653</v>
      </c>
      <c r="D61" s="75" t="s">
        <v>300</v>
      </c>
      <c r="E61" s="75" t="s">
        <v>810</v>
      </c>
      <c r="G61" s="76">
        <v>5000</v>
      </c>
      <c r="H61" s="76">
        <v>0</v>
      </c>
      <c r="I61" s="76">
        <v>2035851408.89</v>
      </c>
    </row>
    <row r="62" spans="2:9" ht="25.5">
      <c r="B62" s="74">
        <v>45209</v>
      </c>
      <c r="C62" s="75">
        <v>71658</v>
      </c>
      <c r="D62" s="75" t="s">
        <v>300</v>
      </c>
      <c r="E62" s="75" t="s">
        <v>811</v>
      </c>
      <c r="G62" s="76">
        <v>60000</v>
      </c>
      <c r="H62" s="76">
        <v>0</v>
      </c>
      <c r="I62" s="76">
        <v>2035911408.89</v>
      </c>
    </row>
    <row r="63" spans="2:9" ht="25.5">
      <c r="B63" s="74">
        <v>45209</v>
      </c>
      <c r="C63" s="75">
        <v>71705</v>
      </c>
      <c r="D63" s="75" t="s">
        <v>300</v>
      </c>
      <c r="E63" s="75" t="s">
        <v>812</v>
      </c>
      <c r="G63" s="76">
        <v>10000</v>
      </c>
      <c r="H63" s="76">
        <v>0</v>
      </c>
      <c r="I63" s="76">
        <v>2035921408.89</v>
      </c>
    </row>
    <row r="64" spans="2:9" ht="38.25">
      <c r="B64" s="74">
        <v>45209</v>
      </c>
      <c r="C64" s="75">
        <v>72165</v>
      </c>
      <c r="D64" s="75" t="s">
        <v>243</v>
      </c>
      <c r="E64" s="75" t="s">
        <v>505</v>
      </c>
      <c r="G64" s="76">
        <v>0</v>
      </c>
      <c r="H64" s="76">
        <v>5023278.99</v>
      </c>
      <c r="I64" s="76">
        <v>2030898129.9</v>
      </c>
    </row>
    <row r="65" spans="2:9" ht="38.25">
      <c r="B65" s="74">
        <v>45209</v>
      </c>
      <c r="C65" s="75">
        <v>72166</v>
      </c>
      <c r="D65" s="75" t="s">
        <v>243</v>
      </c>
      <c r="E65" s="75" t="s">
        <v>506</v>
      </c>
      <c r="G65" s="76">
        <v>0</v>
      </c>
      <c r="H65" s="76">
        <v>1469473.27</v>
      </c>
      <c r="I65" s="76">
        <v>2029428656.63</v>
      </c>
    </row>
    <row r="66" spans="2:9" ht="51">
      <c r="B66" s="74">
        <v>45210</v>
      </c>
      <c r="C66" s="75">
        <v>71772</v>
      </c>
      <c r="D66" s="75" t="s">
        <v>300</v>
      </c>
      <c r="E66" s="75" t="s">
        <v>813</v>
      </c>
      <c r="G66" s="76">
        <v>4113915.2</v>
      </c>
      <c r="H66" s="76">
        <v>0</v>
      </c>
      <c r="I66" s="76">
        <v>2033542571.83</v>
      </c>
    </row>
    <row r="67" spans="2:9" ht="51">
      <c r="B67" s="74">
        <v>45210</v>
      </c>
      <c r="C67" s="75">
        <v>71775</v>
      </c>
      <c r="D67" s="75" t="s">
        <v>300</v>
      </c>
      <c r="E67" s="75" t="s">
        <v>814</v>
      </c>
      <c r="G67" s="76">
        <v>4843480</v>
      </c>
      <c r="H67" s="76">
        <v>0</v>
      </c>
      <c r="I67" s="76">
        <v>2038386051.83</v>
      </c>
    </row>
    <row r="68" spans="2:9" ht="15">
      <c r="B68" s="74">
        <v>45210</v>
      </c>
      <c r="C68" s="75">
        <v>71778</v>
      </c>
      <c r="D68" s="75" t="s">
        <v>300</v>
      </c>
      <c r="E68" s="75" t="s">
        <v>815</v>
      </c>
      <c r="G68" s="76">
        <v>55000</v>
      </c>
      <c r="H68" s="76">
        <v>0</v>
      </c>
      <c r="I68" s="76">
        <v>2038441051.83</v>
      </c>
    </row>
    <row r="69" spans="2:9" ht="15">
      <c r="B69" s="74">
        <v>45210</v>
      </c>
      <c r="C69" s="75">
        <v>71786</v>
      </c>
      <c r="D69" s="75" t="s">
        <v>300</v>
      </c>
      <c r="E69" s="75" t="s">
        <v>816</v>
      </c>
      <c r="G69" s="76">
        <v>50000</v>
      </c>
      <c r="H69" s="76">
        <v>0</v>
      </c>
      <c r="I69" s="76">
        <v>2038491051.83</v>
      </c>
    </row>
    <row r="70" spans="2:9" ht="15">
      <c r="B70" s="74">
        <v>45210</v>
      </c>
      <c r="C70" s="75">
        <v>71807</v>
      </c>
      <c r="D70" s="75" t="s">
        <v>300</v>
      </c>
      <c r="E70" s="75" t="s">
        <v>817</v>
      </c>
      <c r="G70" s="76">
        <v>5000</v>
      </c>
      <c r="H70" s="76">
        <v>0</v>
      </c>
      <c r="I70" s="76">
        <v>2038496051.83</v>
      </c>
    </row>
    <row r="71" spans="2:9" ht="38.25">
      <c r="B71" s="74">
        <v>45210</v>
      </c>
      <c r="C71" s="75">
        <v>72169</v>
      </c>
      <c r="D71" s="75" t="s">
        <v>243</v>
      </c>
      <c r="E71" s="75" t="s">
        <v>86</v>
      </c>
      <c r="G71" s="76">
        <v>0</v>
      </c>
      <c r="H71" s="76">
        <v>2374230.2</v>
      </c>
      <c r="I71" s="76">
        <v>2036121821.63</v>
      </c>
    </row>
    <row r="72" spans="2:9" ht="15">
      <c r="B72" s="74">
        <v>45210</v>
      </c>
      <c r="C72" s="75">
        <v>73250</v>
      </c>
      <c r="D72" s="75" t="s">
        <v>18</v>
      </c>
      <c r="E72" s="75" t="s">
        <v>242</v>
      </c>
      <c r="G72" s="76">
        <v>0</v>
      </c>
      <c r="H72" s="76">
        <v>132459.99</v>
      </c>
      <c r="I72" s="76">
        <v>2035989361.64</v>
      </c>
    </row>
    <row r="73" spans="2:9" ht="25.5">
      <c r="B73" s="74">
        <v>45210</v>
      </c>
      <c r="C73" s="75">
        <v>73545</v>
      </c>
      <c r="D73" s="75" t="s">
        <v>18</v>
      </c>
      <c r="E73" s="75" t="s">
        <v>818</v>
      </c>
      <c r="G73" s="76">
        <v>5000</v>
      </c>
      <c r="H73" s="76">
        <v>0</v>
      </c>
      <c r="I73" s="76">
        <v>2035994361.64</v>
      </c>
    </row>
    <row r="74" spans="2:9" ht="15">
      <c r="B74" s="74">
        <v>45211</v>
      </c>
      <c r="C74" s="75">
        <v>72054</v>
      </c>
      <c r="D74" s="75" t="s">
        <v>300</v>
      </c>
      <c r="E74" s="75" t="s">
        <v>819</v>
      </c>
      <c r="G74" s="76">
        <v>30000</v>
      </c>
      <c r="H74" s="76">
        <v>0</v>
      </c>
      <c r="I74" s="76">
        <v>2036024361.64</v>
      </c>
    </row>
    <row r="75" spans="2:9" ht="25.5">
      <c r="B75" s="74">
        <v>45211</v>
      </c>
      <c r="C75" s="75">
        <v>72058</v>
      </c>
      <c r="D75" s="75" t="s">
        <v>300</v>
      </c>
      <c r="E75" s="75" t="s">
        <v>820</v>
      </c>
      <c r="G75" s="76">
        <v>5000</v>
      </c>
      <c r="H75" s="76">
        <v>0</v>
      </c>
      <c r="I75" s="76">
        <v>2036029361.64</v>
      </c>
    </row>
    <row r="76" spans="2:9" ht="25.5">
      <c r="B76" s="74">
        <v>45211</v>
      </c>
      <c r="C76" s="75">
        <v>72059</v>
      </c>
      <c r="D76" s="75" t="s">
        <v>300</v>
      </c>
      <c r="E76" s="75" t="s">
        <v>821</v>
      </c>
      <c r="G76" s="76">
        <v>5000</v>
      </c>
      <c r="H76" s="76">
        <v>0</v>
      </c>
      <c r="I76" s="76">
        <v>2036034361.64</v>
      </c>
    </row>
    <row r="77" spans="2:9" ht="25.5">
      <c r="B77" s="74">
        <v>45211</v>
      </c>
      <c r="C77" s="75">
        <v>72063</v>
      </c>
      <c r="D77" s="75" t="s">
        <v>300</v>
      </c>
      <c r="E77" s="75" t="s">
        <v>822</v>
      </c>
      <c r="G77" s="76">
        <v>55000</v>
      </c>
      <c r="H77" s="76">
        <v>0</v>
      </c>
      <c r="I77" s="76">
        <v>2036089361.64</v>
      </c>
    </row>
    <row r="78" spans="2:9" ht="51">
      <c r="B78" s="74">
        <v>45211</v>
      </c>
      <c r="C78" s="75">
        <v>72070</v>
      </c>
      <c r="D78" s="75" t="s">
        <v>300</v>
      </c>
      <c r="E78" s="75" t="s">
        <v>823</v>
      </c>
      <c r="G78" s="76">
        <v>2669357.37</v>
      </c>
      <c r="H78" s="76">
        <v>0</v>
      </c>
      <c r="I78" s="76">
        <v>2038758719.01</v>
      </c>
    </row>
    <row r="79" spans="2:9" ht="51">
      <c r="B79" s="74">
        <v>45211</v>
      </c>
      <c r="C79" s="75">
        <v>72071</v>
      </c>
      <c r="D79" s="75" t="s">
        <v>300</v>
      </c>
      <c r="E79" s="75" t="s">
        <v>824</v>
      </c>
      <c r="G79" s="76">
        <v>1201948.21</v>
      </c>
      <c r="H79" s="76">
        <v>0</v>
      </c>
      <c r="I79" s="76">
        <v>2039960667.22</v>
      </c>
    </row>
    <row r="80" spans="2:9" ht="51">
      <c r="B80" s="74">
        <v>45211</v>
      </c>
      <c r="C80" s="75">
        <v>72074</v>
      </c>
      <c r="D80" s="75" t="s">
        <v>300</v>
      </c>
      <c r="E80" s="75" t="s">
        <v>825</v>
      </c>
      <c r="G80" s="76">
        <v>22020621.92</v>
      </c>
      <c r="H80" s="76">
        <v>0</v>
      </c>
      <c r="I80" s="76">
        <v>2061981289.14</v>
      </c>
    </row>
    <row r="81" spans="2:9" ht="38.25">
      <c r="B81" s="74">
        <v>45211</v>
      </c>
      <c r="C81" s="75">
        <v>72171</v>
      </c>
      <c r="D81" s="75" t="s">
        <v>243</v>
      </c>
      <c r="E81" s="75" t="s">
        <v>88</v>
      </c>
      <c r="G81" s="76">
        <v>0</v>
      </c>
      <c r="H81" s="76">
        <v>12089862.92</v>
      </c>
      <c r="I81" s="76">
        <v>2049891426.22</v>
      </c>
    </row>
    <row r="82" spans="2:9" ht="25.5">
      <c r="B82" s="74">
        <v>45212</v>
      </c>
      <c r="C82" s="75">
        <v>72141</v>
      </c>
      <c r="D82" s="75" t="s">
        <v>300</v>
      </c>
      <c r="E82" s="75" t="s">
        <v>826</v>
      </c>
      <c r="G82" s="76">
        <v>50000</v>
      </c>
      <c r="H82" s="76">
        <v>0</v>
      </c>
      <c r="I82" s="76">
        <v>2049941426.22</v>
      </c>
    </row>
    <row r="83" spans="2:9" ht="25.5">
      <c r="B83" s="74">
        <v>45212</v>
      </c>
      <c r="C83" s="75">
        <v>72144</v>
      </c>
      <c r="D83" s="75" t="s">
        <v>300</v>
      </c>
      <c r="E83" s="75" t="s">
        <v>827</v>
      </c>
      <c r="G83" s="76">
        <v>40000</v>
      </c>
      <c r="H83" s="76">
        <v>0</v>
      </c>
      <c r="I83" s="76">
        <v>2049981426.22</v>
      </c>
    </row>
    <row r="84" spans="2:9" ht="38.25">
      <c r="B84" s="74">
        <v>45212</v>
      </c>
      <c r="C84" s="75">
        <v>72172</v>
      </c>
      <c r="D84" s="75" t="s">
        <v>243</v>
      </c>
      <c r="E84" s="75" t="s">
        <v>91</v>
      </c>
      <c r="G84" s="76">
        <v>0</v>
      </c>
      <c r="H84" s="76">
        <v>1235283.87</v>
      </c>
      <c r="I84" s="76">
        <v>2048746142.35</v>
      </c>
    </row>
    <row r="85" spans="2:9" ht="25.5">
      <c r="B85" s="74">
        <v>45215</v>
      </c>
      <c r="C85" s="75">
        <v>72170</v>
      </c>
      <c r="D85" s="75" t="s">
        <v>300</v>
      </c>
      <c r="E85" s="75" t="s">
        <v>828</v>
      </c>
      <c r="G85" s="76">
        <v>40000</v>
      </c>
      <c r="H85" s="76">
        <v>0</v>
      </c>
      <c r="I85" s="76">
        <v>2048786142.35</v>
      </c>
    </row>
    <row r="86" spans="2:9" ht="38.25">
      <c r="B86" s="74">
        <v>45215</v>
      </c>
      <c r="C86" s="75">
        <v>72173</v>
      </c>
      <c r="D86" s="75" t="s">
        <v>243</v>
      </c>
      <c r="E86" s="75" t="s">
        <v>528</v>
      </c>
      <c r="G86" s="76">
        <v>0</v>
      </c>
      <c r="H86" s="76">
        <v>1888209.63</v>
      </c>
      <c r="I86" s="76">
        <v>2046897932.72</v>
      </c>
    </row>
    <row r="87" spans="2:9" ht="15">
      <c r="B87" s="74">
        <v>45215</v>
      </c>
      <c r="C87" s="75">
        <v>72177</v>
      </c>
      <c r="D87" s="75" t="s">
        <v>300</v>
      </c>
      <c r="E87" s="75" t="s">
        <v>829</v>
      </c>
      <c r="G87" s="76">
        <v>55000</v>
      </c>
      <c r="H87" s="76">
        <v>0</v>
      </c>
      <c r="I87" s="76">
        <v>2046952932.72</v>
      </c>
    </row>
    <row r="88" spans="2:9" ht="25.5">
      <c r="B88" s="74">
        <v>45215</v>
      </c>
      <c r="C88" s="75">
        <v>72180</v>
      </c>
      <c r="D88" s="75" t="s">
        <v>300</v>
      </c>
      <c r="E88" s="75" t="s">
        <v>830</v>
      </c>
      <c r="G88" s="76">
        <v>5000</v>
      </c>
      <c r="H88" s="76">
        <v>0</v>
      </c>
      <c r="I88" s="76">
        <v>2046957932.72</v>
      </c>
    </row>
    <row r="89" spans="2:9" ht="15">
      <c r="B89" s="74">
        <v>45215</v>
      </c>
      <c r="C89" s="75">
        <v>72185</v>
      </c>
      <c r="D89" s="75" t="s">
        <v>300</v>
      </c>
      <c r="E89" s="75" t="s">
        <v>831</v>
      </c>
      <c r="G89" s="76">
        <v>20000</v>
      </c>
      <c r="H89" s="76">
        <v>0</v>
      </c>
      <c r="I89" s="76">
        <v>2046977932.72</v>
      </c>
    </row>
    <row r="90" spans="2:9" ht="15">
      <c r="B90" s="74">
        <v>45216</v>
      </c>
      <c r="C90" s="75">
        <v>72205</v>
      </c>
      <c r="D90" s="75" t="s">
        <v>18</v>
      </c>
      <c r="E90" s="75" t="s">
        <v>832</v>
      </c>
      <c r="G90" s="76">
        <v>4686877.76</v>
      </c>
      <c r="H90" s="76">
        <v>0</v>
      </c>
      <c r="I90" s="76">
        <v>2051664810.48</v>
      </c>
    </row>
    <row r="91" spans="2:9" ht="15">
      <c r="B91" s="74">
        <v>45216</v>
      </c>
      <c r="C91" s="75">
        <v>72227</v>
      </c>
      <c r="D91" s="75" t="s">
        <v>300</v>
      </c>
      <c r="E91" s="75" t="s">
        <v>833</v>
      </c>
      <c r="G91" s="76">
        <v>35000</v>
      </c>
      <c r="H91" s="76">
        <v>0</v>
      </c>
      <c r="I91" s="76">
        <v>2051699810.48</v>
      </c>
    </row>
    <row r="92" spans="2:9" ht="25.5">
      <c r="B92" s="74">
        <v>45216</v>
      </c>
      <c r="C92" s="75">
        <v>72230</v>
      </c>
      <c r="D92" s="75" t="s">
        <v>300</v>
      </c>
      <c r="E92" s="75" t="s">
        <v>834</v>
      </c>
      <c r="G92" s="76">
        <v>280000</v>
      </c>
      <c r="H92" s="76">
        <v>0</v>
      </c>
      <c r="I92" s="76">
        <v>2051979810.48</v>
      </c>
    </row>
    <row r="93" spans="2:9" ht="25.5">
      <c r="B93" s="74">
        <v>45216</v>
      </c>
      <c r="C93" s="75">
        <v>72231</v>
      </c>
      <c r="D93" s="75" t="s">
        <v>300</v>
      </c>
      <c r="E93" s="75" t="s">
        <v>835</v>
      </c>
      <c r="G93" s="76">
        <v>280000</v>
      </c>
      <c r="H93" s="76">
        <v>0</v>
      </c>
      <c r="I93" s="76">
        <v>2052259810.48</v>
      </c>
    </row>
    <row r="94" spans="2:9" ht="15">
      <c r="B94" s="74">
        <v>45216</v>
      </c>
      <c r="C94" s="75">
        <v>72233</v>
      </c>
      <c r="D94" s="75" t="s">
        <v>300</v>
      </c>
      <c r="E94" s="75" t="s">
        <v>836</v>
      </c>
      <c r="G94" s="76">
        <v>40000</v>
      </c>
      <c r="H94" s="76">
        <v>0</v>
      </c>
      <c r="I94" s="76">
        <v>2052299810.48</v>
      </c>
    </row>
    <row r="95" spans="2:9" ht="25.5">
      <c r="B95" s="74">
        <v>45216</v>
      </c>
      <c r="C95" s="75">
        <v>72235</v>
      </c>
      <c r="D95" s="75" t="s">
        <v>300</v>
      </c>
      <c r="E95" s="75" t="s">
        <v>837</v>
      </c>
      <c r="G95" s="76">
        <v>5000</v>
      </c>
      <c r="H95" s="76">
        <v>0</v>
      </c>
      <c r="I95" s="76">
        <v>2052304810.48</v>
      </c>
    </row>
    <row r="96" spans="2:9" ht="38.25">
      <c r="B96" s="74">
        <v>45216</v>
      </c>
      <c r="C96" s="75">
        <v>73285</v>
      </c>
      <c r="D96" s="75" t="s">
        <v>243</v>
      </c>
      <c r="E96" s="75" t="s">
        <v>583</v>
      </c>
      <c r="G96" s="76">
        <v>0</v>
      </c>
      <c r="H96" s="76">
        <v>340228.87</v>
      </c>
      <c r="I96" s="76">
        <v>2051964581.61</v>
      </c>
    </row>
    <row r="97" spans="2:9" ht="38.25">
      <c r="B97" s="74">
        <v>45216</v>
      </c>
      <c r="C97" s="75">
        <v>73286</v>
      </c>
      <c r="D97" s="75" t="s">
        <v>243</v>
      </c>
      <c r="E97" s="75" t="s">
        <v>584</v>
      </c>
      <c r="G97" s="76">
        <v>0</v>
      </c>
      <c r="H97" s="76">
        <v>1976693.23</v>
      </c>
      <c r="I97" s="76">
        <v>2049987888.38</v>
      </c>
    </row>
    <row r="98" spans="2:9" ht="15">
      <c r="B98" s="74">
        <v>45217</v>
      </c>
      <c r="C98" s="75">
        <v>72253</v>
      </c>
      <c r="D98" s="75" t="s">
        <v>300</v>
      </c>
      <c r="E98" s="75" t="s">
        <v>838</v>
      </c>
      <c r="G98" s="76">
        <v>1100000</v>
      </c>
      <c r="H98" s="76">
        <v>0</v>
      </c>
      <c r="I98" s="76">
        <v>2051087888.38</v>
      </c>
    </row>
    <row r="99" spans="2:9" ht="15">
      <c r="B99" s="74">
        <v>45217</v>
      </c>
      <c r="C99" s="75">
        <v>72255</v>
      </c>
      <c r="D99" s="75" t="s">
        <v>300</v>
      </c>
      <c r="E99" s="75" t="s">
        <v>839</v>
      </c>
      <c r="G99" s="76">
        <v>100000</v>
      </c>
      <c r="H99" s="76">
        <v>0</v>
      </c>
      <c r="I99" s="76">
        <v>2051187888.38</v>
      </c>
    </row>
    <row r="100" spans="2:9" ht="25.5">
      <c r="B100" s="74">
        <v>45217</v>
      </c>
      <c r="C100" s="75">
        <v>72265</v>
      </c>
      <c r="D100" s="75" t="s">
        <v>300</v>
      </c>
      <c r="E100" s="75" t="s">
        <v>840</v>
      </c>
      <c r="G100" s="76">
        <v>5000</v>
      </c>
      <c r="H100" s="76">
        <v>0</v>
      </c>
      <c r="I100" s="76">
        <v>2051192888.38</v>
      </c>
    </row>
    <row r="101" spans="2:9" ht="15">
      <c r="B101" s="74">
        <v>45217</v>
      </c>
      <c r="C101" s="75">
        <v>72267</v>
      </c>
      <c r="D101" s="75" t="s">
        <v>300</v>
      </c>
      <c r="E101" s="75" t="s">
        <v>841</v>
      </c>
      <c r="G101" s="76">
        <v>5000</v>
      </c>
      <c r="H101" s="76">
        <v>0</v>
      </c>
      <c r="I101" s="76">
        <v>2051197888.38</v>
      </c>
    </row>
    <row r="102" spans="2:9" ht="25.5">
      <c r="B102" s="74">
        <v>45217</v>
      </c>
      <c r="C102" s="75">
        <v>72269</v>
      </c>
      <c r="D102" s="75" t="s">
        <v>300</v>
      </c>
      <c r="E102" s="75" t="s">
        <v>842</v>
      </c>
      <c r="G102" s="76">
        <v>15000</v>
      </c>
      <c r="H102" s="76">
        <v>0</v>
      </c>
      <c r="I102" s="76">
        <v>2051212888.38</v>
      </c>
    </row>
    <row r="103" spans="2:9" ht="15">
      <c r="B103" s="74">
        <v>45217</v>
      </c>
      <c r="C103" s="75">
        <v>72274</v>
      </c>
      <c r="D103" s="75" t="s">
        <v>300</v>
      </c>
      <c r="E103" s="75" t="s">
        <v>843</v>
      </c>
      <c r="G103" s="76">
        <v>20000</v>
      </c>
      <c r="H103" s="76">
        <v>0</v>
      </c>
      <c r="I103" s="76">
        <v>2051232888.38</v>
      </c>
    </row>
    <row r="104" spans="2:9" ht="38.25">
      <c r="B104" s="74">
        <v>45217</v>
      </c>
      <c r="C104" s="75">
        <v>72303</v>
      </c>
      <c r="D104" s="75" t="s">
        <v>300</v>
      </c>
      <c r="E104" s="75" t="s">
        <v>844</v>
      </c>
      <c r="G104" s="76">
        <v>0</v>
      </c>
      <c r="H104" s="76">
        <v>0</v>
      </c>
      <c r="I104" s="76">
        <v>2051232888.38</v>
      </c>
    </row>
    <row r="105" spans="2:9" ht="38.25">
      <c r="B105" s="74">
        <v>45217</v>
      </c>
      <c r="C105" s="75">
        <v>72304</v>
      </c>
      <c r="D105" s="75" t="s">
        <v>300</v>
      </c>
      <c r="E105" s="75" t="s">
        <v>844</v>
      </c>
      <c r="G105" s="76">
        <v>4184747.2</v>
      </c>
      <c r="H105" s="76">
        <v>0</v>
      </c>
      <c r="I105" s="76">
        <v>2055417635.58</v>
      </c>
    </row>
    <row r="106" spans="2:9" ht="25.5">
      <c r="B106" s="74">
        <v>45217</v>
      </c>
      <c r="C106" s="75">
        <v>72308</v>
      </c>
      <c r="D106" s="75" t="s">
        <v>300</v>
      </c>
      <c r="E106" s="75" t="s">
        <v>845</v>
      </c>
      <c r="G106" s="76">
        <v>0</v>
      </c>
      <c r="H106" s="76">
        <v>0</v>
      </c>
      <c r="I106" s="76">
        <v>2055417635.58</v>
      </c>
    </row>
    <row r="107" spans="2:9" ht="25.5">
      <c r="B107" s="74">
        <v>45217</v>
      </c>
      <c r="C107" s="75">
        <v>72309</v>
      </c>
      <c r="D107" s="75" t="s">
        <v>300</v>
      </c>
      <c r="E107" s="75" t="s">
        <v>845</v>
      </c>
      <c r="G107" s="76">
        <v>0</v>
      </c>
      <c r="H107" s="76">
        <v>0</v>
      </c>
      <c r="I107" s="76">
        <v>2055417635.58</v>
      </c>
    </row>
    <row r="108" spans="2:9" ht="25.5">
      <c r="B108" s="74">
        <v>45217</v>
      </c>
      <c r="C108" s="75">
        <v>72312</v>
      </c>
      <c r="D108" s="75" t="s">
        <v>300</v>
      </c>
      <c r="E108" s="75" t="s">
        <v>845</v>
      </c>
      <c r="G108" s="76">
        <v>340000</v>
      </c>
      <c r="H108" s="76">
        <v>0</v>
      </c>
      <c r="I108" s="76">
        <v>2055757635.58</v>
      </c>
    </row>
    <row r="109" spans="2:9" ht="38.25">
      <c r="B109" s="74">
        <v>45217</v>
      </c>
      <c r="C109" s="75">
        <v>72821</v>
      </c>
      <c r="D109" s="75" t="s">
        <v>243</v>
      </c>
      <c r="E109" s="75" t="s">
        <v>589</v>
      </c>
      <c r="G109" s="76">
        <v>0</v>
      </c>
      <c r="H109" s="76">
        <v>56049868.2</v>
      </c>
      <c r="I109" s="76">
        <v>1999707767.38</v>
      </c>
    </row>
    <row r="110" spans="2:9" ht="38.25">
      <c r="B110" s="74">
        <v>45217</v>
      </c>
      <c r="C110" s="75">
        <v>73287</v>
      </c>
      <c r="D110" s="75" t="s">
        <v>243</v>
      </c>
      <c r="E110" s="75" t="s">
        <v>593</v>
      </c>
      <c r="G110" s="76">
        <v>0</v>
      </c>
      <c r="H110" s="76">
        <v>7334522.66</v>
      </c>
      <c r="I110" s="76">
        <v>1992373244.72</v>
      </c>
    </row>
    <row r="111" spans="2:9" ht="38.25">
      <c r="B111" s="74">
        <v>45217</v>
      </c>
      <c r="C111" s="75">
        <v>73288</v>
      </c>
      <c r="D111" s="75" t="s">
        <v>243</v>
      </c>
      <c r="E111" s="75" t="s">
        <v>594</v>
      </c>
      <c r="G111" s="76">
        <v>0</v>
      </c>
      <c r="H111" s="76">
        <v>18850721.49</v>
      </c>
      <c r="I111" s="76">
        <v>1973522523.23</v>
      </c>
    </row>
    <row r="112" spans="2:9" ht="63.75">
      <c r="B112" s="74">
        <v>45218</v>
      </c>
      <c r="C112" s="75">
        <v>72324</v>
      </c>
      <c r="D112" s="75" t="s">
        <v>300</v>
      </c>
      <c r="E112" s="75" t="s">
        <v>846</v>
      </c>
      <c r="G112" s="76">
        <v>60000</v>
      </c>
      <c r="H112" s="76">
        <v>0</v>
      </c>
      <c r="I112" s="76">
        <v>1973582523.23</v>
      </c>
    </row>
    <row r="113" spans="2:9" ht="15">
      <c r="B113" s="74">
        <v>45218</v>
      </c>
      <c r="C113" s="75">
        <v>72326</v>
      </c>
      <c r="D113" s="75" t="s">
        <v>300</v>
      </c>
      <c r="E113" s="75" t="s">
        <v>847</v>
      </c>
      <c r="G113" s="76">
        <v>55000</v>
      </c>
      <c r="H113" s="76">
        <v>0</v>
      </c>
      <c r="I113" s="76">
        <v>1973637523.23</v>
      </c>
    </row>
    <row r="114" spans="2:9" ht="25.5">
      <c r="B114" s="74">
        <v>45218</v>
      </c>
      <c r="C114" s="75">
        <v>72328</v>
      </c>
      <c r="D114" s="75" t="s">
        <v>300</v>
      </c>
      <c r="E114" s="75" t="s">
        <v>848</v>
      </c>
      <c r="G114" s="76">
        <v>5000</v>
      </c>
      <c r="H114" s="76">
        <v>0</v>
      </c>
      <c r="I114" s="76">
        <v>1973642523.23</v>
      </c>
    </row>
    <row r="115" spans="2:9" ht="15">
      <c r="B115" s="74">
        <v>45218</v>
      </c>
      <c r="C115" s="75">
        <v>72330</v>
      </c>
      <c r="D115" s="75" t="s">
        <v>300</v>
      </c>
      <c r="E115" s="75" t="s">
        <v>849</v>
      </c>
      <c r="G115" s="76">
        <v>10000</v>
      </c>
      <c r="H115" s="76">
        <v>0</v>
      </c>
      <c r="I115" s="76">
        <v>1973652523.23</v>
      </c>
    </row>
    <row r="116" spans="2:9" ht="38.25">
      <c r="B116" s="74">
        <v>45218</v>
      </c>
      <c r="C116" s="75">
        <v>72332</v>
      </c>
      <c r="D116" s="75" t="s">
        <v>300</v>
      </c>
      <c r="E116" s="75" t="s">
        <v>850</v>
      </c>
      <c r="G116" s="76">
        <v>22352943.4</v>
      </c>
      <c r="H116" s="76">
        <v>0</v>
      </c>
      <c r="I116" s="76">
        <v>1996005466.63</v>
      </c>
    </row>
    <row r="117" spans="2:9" ht="38.25">
      <c r="B117" s="74">
        <v>45218</v>
      </c>
      <c r="C117" s="75">
        <v>73289</v>
      </c>
      <c r="D117" s="75" t="s">
        <v>243</v>
      </c>
      <c r="E117" s="75" t="s">
        <v>602</v>
      </c>
      <c r="G117" s="76">
        <v>0</v>
      </c>
      <c r="H117" s="76">
        <v>453446.97</v>
      </c>
      <c r="I117" s="76">
        <v>1995552019.66</v>
      </c>
    </row>
    <row r="118" spans="2:9" ht="38.25">
      <c r="B118" s="74">
        <v>45218</v>
      </c>
      <c r="C118" s="75">
        <v>73620</v>
      </c>
      <c r="D118" s="75" t="s">
        <v>851</v>
      </c>
      <c r="E118" s="75" t="s">
        <v>852</v>
      </c>
      <c r="G118" s="76">
        <v>2000</v>
      </c>
      <c r="H118" s="76">
        <v>0</v>
      </c>
      <c r="I118" s="76">
        <v>1995554019.66</v>
      </c>
    </row>
    <row r="119" spans="2:9" ht="25.5">
      <c r="B119" s="74">
        <v>45219</v>
      </c>
      <c r="C119" s="75">
        <v>72370</v>
      </c>
      <c r="D119" s="75" t="s">
        <v>300</v>
      </c>
      <c r="E119" s="75" t="s">
        <v>853</v>
      </c>
      <c r="G119" s="76">
        <v>30000</v>
      </c>
      <c r="H119" s="76">
        <v>0</v>
      </c>
      <c r="I119" s="76">
        <v>1995584019.66</v>
      </c>
    </row>
    <row r="120" spans="2:9" ht="25.5">
      <c r="B120" s="74">
        <v>45219</v>
      </c>
      <c r="C120" s="75">
        <v>72378</v>
      </c>
      <c r="D120" s="75" t="s">
        <v>300</v>
      </c>
      <c r="E120" s="75" t="s">
        <v>854</v>
      </c>
      <c r="G120" s="76">
        <v>5000</v>
      </c>
      <c r="H120" s="76">
        <v>0</v>
      </c>
      <c r="I120" s="76">
        <v>1995589019.66</v>
      </c>
    </row>
    <row r="121" spans="2:9" ht="15">
      <c r="B121" s="74">
        <v>45219</v>
      </c>
      <c r="C121" s="75">
        <v>72395</v>
      </c>
      <c r="D121" s="75" t="s">
        <v>300</v>
      </c>
      <c r="E121" s="75" t="s">
        <v>855</v>
      </c>
      <c r="G121" s="76">
        <v>55000</v>
      </c>
      <c r="H121" s="76">
        <v>0</v>
      </c>
      <c r="I121" s="76">
        <v>1995644019.66</v>
      </c>
    </row>
    <row r="122" spans="2:9" ht="15">
      <c r="B122" s="74">
        <v>45219</v>
      </c>
      <c r="C122" s="75">
        <v>72399</v>
      </c>
      <c r="D122" s="75" t="s">
        <v>300</v>
      </c>
      <c r="E122" s="75" t="s">
        <v>856</v>
      </c>
      <c r="G122" s="76">
        <v>5000</v>
      </c>
      <c r="H122" s="76">
        <v>0</v>
      </c>
      <c r="I122" s="76">
        <v>1995649019.66</v>
      </c>
    </row>
    <row r="123" spans="2:9" ht="25.5">
      <c r="B123" s="74">
        <v>45219</v>
      </c>
      <c r="C123" s="75">
        <v>72412</v>
      </c>
      <c r="D123" s="75" t="s">
        <v>300</v>
      </c>
      <c r="E123" s="75" t="s">
        <v>857</v>
      </c>
      <c r="G123" s="76">
        <v>10000</v>
      </c>
      <c r="H123" s="76">
        <v>0</v>
      </c>
      <c r="I123" s="76">
        <v>1995659019.66</v>
      </c>
    </row>
    <row r="124" spans="2:9" ht="25.5">
      <c r="B124" s="74">
        <v>45219</v>
      </c>
      <c r="C124" s="75">
        <v>72422</v>
      </c>
      <c r="D124" s="75" t="s">
        <v>300</v>
      </c>
      <c r="E124" s="75" t="s">
        <v>858</v>
      </c>
      <c r="G124" s="76">
        <v>55000</v>
      </c>
      <c r="H124" s="76">
        <v>0</v>
      </c>
      <c r="I124" s="76">
        <v>1995714019.66</v>
      </c>
    </row>
    <row r="125" spans="2:9" ht="25.5">
      <c r="B125" s="74">
        <v>45219</v>
      </c>
      <c r="C125" s="75">
        <v>72425</v>
      </c>
      <c r="D125" s="75" t="s">
        <v>300</v>
      </c>
      <c r="E125" s="75" t="s">
        <v>859</v>
      </c>
      <c r="G125" s="76">
        <v>50000</v>
      </c>
      <c r="H125" s="76">
        <v>0</v>
      </c>
      <c r="I125" s="76">
        <v>1995764019.66</v>
      </c>
    </row>
    <row r="126" spans="2:9" ht="51">
      <c r="B126" s="74">
        <v>45219</v>
      </c>
      <c r="C126" s="75">
        <v>72435</v>
      </c>
      <c r="D126" s="75" t="s">
        <v>300</v>
      </c>
      <c r="E126" s="75" t="s">
        <v>860</v>
      </c>
      <c r="G126" s="76">
        <v>2575427.87</v>
      </c>
      <c r="H126" s="76">
        <v>0</v>
      </c>
      <c r="I126" s="76">
        <v>1998339447.53</v>
      </c>
    </row>
    <row r="127" spans="2:9" ht="51">
      <c r="B127" s="74">
        <v>45219</v>
      </c>
      <c r="C127" s="75">
        <v>72436</v>
      </c>
      <c r="D127" s="75" t="s">
        <v>300</v>
      </c>
      <c r="E127" s="75" t="s">
        <v>861</v>
      </c>
      <c r="G127" s="76">
        <v>1159653.98</v>
      </c>
      <c r="H127" s="76">
        <v>0</v>
      </c>
      <c r="I127" s="76">
        <v>1999499101.51</v>
      </c>
    </row>
    <row r="128" spans="2:9" ht="15">
      <c r="B128" s="74">
        <v>45219</v>
      </c>
      <c r="C128" s="75">
        <v>73252</v>
      </c>
      <c r="D128" s="75" t="s">
        <v>18</v>
      </c>
      <c r="E128" s="75" t="s">
        <v>246</v>
      </c>
      <c r="G128" s="76">
        <v>0</v>
      </c>
      <c r="H128" s="76">
        <v>1835814.19</v>
      </c>
      <c r="I128" s="76">
        <v>1997663287.32</v>
      </c>
    </row>
    <row r="129" spans="2:9" ht="38.25">
      <c r="B129" s="74">
        <v>45219</v>
      </c>
      <c r="C129" s="75">
        <v>73290</v>
      </c>
      <c r="D129" s="75" t="s">
        <v>243</v>
      </c>
      <c r="E129" s="75" t="s">
        <v>617</v>
      </c>
      <c r="G129" s="76">
        <v>0</v>
      </c>
      <c r="H129" s="76">
        <v>64200</v>
      </c>
      <c r="I129" s="76">
        <v>1997599087.32</v>
      </c>
    </row>
    <row r="130" spans="2:9" ht="38.25">
      <c r="B130" s="74">
        <v>45219</v>
      </c>
      <c r="C130" s="75">
        <v>73291</v>
      </c>
      <c r="D130" s="75" t="s">
        <v>243</v>
      </c>
      <c r="E130" s="75" t="s">
        <v>618</v>
      </c>
      <c r="G130" s="76">
        <v>0</v>
      </c>
      <c r="H130" s="76">
        <v>151408.94</v>
      </c>
      <c r="I130" s="76">
        <v>1997447678.38</v>
      </c>
    </row>
    <row r="131" spans="2:9" ht="15">
      <c r="B131" s="74">
        <v>45222</v>
      </c>
      <c r="C131" s="75">
        <v>72585</v>
      </c>
      <c r="D131" s="75" t="s">
        <v>300</v>
      </c>
      <c r="E131" s="75" t="s">
        <v>862</v>
      </c>
      <c r="G131" s="76">
        <v>50000</v>
      </c>
      <c r="H131" s="76">
        <v>0</v>
      </c>
      <c r="I131" s="76">
        <v>1997497678.38</v>
      </c>
    </row>
    <row r="132" spans="2:9" ht="25.5">
      <c r="B132" s="74">
        <v>45222</v>
      </c>
      <c r="C132" s="75">
        <v>72596</v>
      </c>
      <c r="D132" s="75" t="s">
        <v>300</v>
      </c>
      <c r="E132" s="75" t="s">
        <v>863</v>
      </c>
      <c r="G132" s="76">
        <v>5000</v>
      </c>
      <c r="H132" s="76">
        <v>0</v>
      </c>
      <c r="I132" s="76">
        <v>1997502678.38</v>
      </c>
    </row>
    <row r="133" spans="2:9" ht="25.5">
      <c r="B133" s="74">
        <v>45222</v>
      </c>
      <c r="C133" s="75">
        <v>72603</v>
      </c>
      <c r="D133" s="75" t="s">
        <v>300</v>
      </c>
      <c r="E133" s="75" t="s">
        <v>864</v>
      </c>
      <c r="G133" s="76">
        <v>10300</v>
      </c>
      <c r="H133" s="76">
        <v>0</v>
      </c>
      <c r="I133" s="76">
        <v>1997512978.38</v>
      </c>
    </row>
    <row r="134" spans="2:9" ht="15">
      <c r="B134" s="74">
        <v>45222</v>
      </c>
      <c r="C134" s="75">
        <v>72745</v>
      </c>
      <c r="D134" s="75" t="s">
        <v>300</v>
      </c>
      <c r="E134" s="75" t="s">
        <v>865</v>
      </c>
      <c r="G134" s="76">
        <v>50000</v>
      </c>
      <c r="H134" s="76">
        <v>0</v>
      </c>
      <c r="I134" s="76">
        <v>1997562978.38</v>
      </c>
    </row>
    <row r="135" spans="2:9" ht="25.5">
      <c r="B135" s="74">
        <v>45222</v>
      </c>
      <c r="C135" s="75">
        <v>72785</v>
      </c>
      <c r="D135" s="75" t="s">
        <v>18</v>
      </c>
      <c r="E135" s="75" t="s">
        <v>866</v>
      </c>
      <c r="G135" s="76">
        <v>4702653.72</v>
      </c>
      <c r="H135" s="76">
        <v>0</v>
      </c>
      <c r="I135" s="76">
        <v>2002265632.1</v>
      </c>
    </row>
    <row r="136" spans="2:9" ht="38.25">
      <c r="B136" s="74">
        <v>45222</v>
      </c>
      <c r="C136" s="75">
        <v>73292</v>
      </c>
      <c r="D136" s="75" t="s">
        <v>243</v>
      </c>
      <c r="E136" s="75" t="s">
        <v>634</v>
      </c>
      <c r="G136" s="76">
        <v>0</v>
      </c>
      <c r="H136" s="76">
        <v>1200294.36</v>
      </c>
      <c r="I136" s="76">
        <v>2001065337.74</v>
      </c>
    </row>
    <row r="137" spans="2:9" ht="38.25">
      <c r="B137" s="74">
        <v>45222</v>
      </c>
      <c r="C137" s="75">
        <v>73293</v>
      </c>
      <c r="D137" s="75" t="s">
        <v>243</v>
      </c>
      <c r="E137" s="75" t="s">
        <v>635</v>
      </c>
      <c r="G137" s="76">
        <v>0</v>
      </c>
      <c r="H137" s="76">
        <v>2299341.52</v>
      </c>
      <c r="I137" s="76">
        <v>1998765996.22</v>
      </c>
    </row>
    <row r="138" spans="2:9" ht="15">
      <c r="B138" s="74">
        <v>45222</v>
      </c>
      <c r="C138" s="75">
        <v>73619</v>
      </c>
      <c r="D138" s="75" t="s">
        <v>316</v>
      </c>
      <c r="E138" s="75" t="s">
        <v>867</v>
      </c>
      <c r="G138" s="76">
        <v>69220.12</v>
      </c>
      <c r="H138" s="76">
        <v>0</v>
      </c>
      <c r="I138" s="76">
        <v>1998835216.34</v>
      </c>
    </row>
    <row r="139" spans="2:9" ht="25.5">
      <c r="B139" s="74">
        <v>45223</v>
      </c>
      <c r="C139" s="75">
        <v>72761</v>
      </c>
      <c r="D139" s="75" t="s">
        <v>300</v>
      </c>
      <c r="E139" s="75" t="s">
        <v>868</v>
      </c>
      <c r="G139" s="76">
        <v>5000</v>
      </c>
      <c r="H139" s="76">
        <v>0</v>
      </c>
      <c r="I139" s="76">
        <v>1998840216.34</v>
      </c>
    </row>
    <row r="140" spans="2:9" ht="25.5">
      <c r="B140" s="74">
        <v>45223</v>
      </c>
      <c r="C140" s="75">
        <v>72771</v>
      </c>
      <c r="D140" s="75" t="s">
        <v>300</v>
      </c>
      <c r="E140" s="75" t="s">
        <v>869</v>
      </c>
      <c r="G140" s="76">
        <v>400000</v>
      </c>
      <c r="H140" s="76">
        <v>0</v>
      </c>
      <c r="I140" s="76">
        <v>1999240216.34</v>
      </c>
    </row>
    <row r="141" spans="2:9" ht="25.5">
      <c r="B141" s="74">
        <v>45223</v>
      </c>
      <c r="C141" s="75">
        <v>72773</v>
      </c>
      <c r="D141" s="75" t="s">
        <v>300</v>
      </c>
      <c r="E141" s="75" t="s">
        <v>870</v>
      </c>
      <c r="G141" s="76">
        <v>380000</v>
      </c>
      <c r="H141" s="76">
        <v>0</v>
      </c>
      <c r="I141" s="76">
        <v>1999620216.34</v>
      </c>
    </row>
    <row r="142" spans="2:9" ht="25.5">
      <c r="B142" s="74">
        <v>45223</v>
      </c>
      <c r="C142" s="75">
        <v>72780</v>
      </c>
      <c r="D142" s="75" t="s">
        <v>300</v>
      </c>
      <c r="E142" s="75" t="s">
        <v>871</v>
      </c>
      <c r="G142" s="76">
        <v>5000</v>
      </c>
      <c r="H142" s="76">
        <v>0</v>
      </c>
      <c r="I142" s="76">
        <v>1999625216.34</v>
      </c>
    </row>
    <row r="143" spans="2:9" ht="25.5">
      <c r="B143" s="74">
        <v>45223</v>
      </c>
      <c r="C143" s="75">
        <v>72782</v>
      </c>
      <c r="D143" s="75" t="s">
        <v>300</v>
      </c>
      <c r="E143" s="75" t="s">
        <v>872</v>
      </c>
      <c r="G143" s="76">
        <v>40000</v>
      </c>
      <c r="H143" s="76">
        <v>0</v>
      </c>
      <c r="I143" s="76">
        <v>1999665216.34</v>
      </c>
    </row>
    <row r="144" spans="2:9" ht="38.25">
      <c r="B144" s="74">
        <v>45223</v>
      </c>
      <c r="C144" s="75">
        <v>73294</v>
      </c>
      <c r="D144" s="75" t="s">
        <v>243</v>
      </c>
      <c r="E144" s="75" t="s">
        <v>641</v>
      </c>
      <c r="G144" s="76">
        <v>0</v>
      </c>
      <c r="H144" s="76">
        <v>78002.57</v>
      </c>
      <c r="I144" s="76">
        <v>1999587213.77</v>
      </c>
    </row>
    <row r="145" spans="2:9" ht="38.25">
      <c r="B145" s="74">
        <v>45223</v>
      </c>
      <c r="C145" s="75">
        <v>73295</v>
      </c>
      <c r="D145" s="75" t="s">
        <v>243</v>
      </c>
      <c r="E145" s="75" t="s">
        <v>642</v>
      </c>
      <c r="G145" s="76">
        <v>0</v>
      </c>
      <c r="H145" s="76">
        <v>396267.6</v>
      </c>
      <c r="I145" s="76">
        <v>1999190946.17</v>
      </c>
    </row>
    <row r="146" spans="2:9" ht="25.5">
      <c r="B146" s="74">
        <v>45224</v>
      </c>
      <c r="C146" s="75">
        <v>72811</v>
      </c>
      <c r="D146" s="75" t="s">
        <v>18</v>
      </c>
      <c r="E146" s="75" t="s">
        <v>873</v>
      </c>
      <c r="G146" s="76">
        <v>55000</v>
      </c>
      <c r="H146" s="76">
        <v>0</v>
      </c>
      <c r="I146" s="76">
        <v>1999245946.17</v>
      </c>
    </row>
    <row r="147" spans="2:9" ht="25.5">
      <c r="B147" s="74">
        <v>45224</v>
      </c>
      <c r="C147" s="75">
        <v>72860</v>
      </c>
      <c r="D147" s="75" t="s">
        <v>300</v>
      </c>
      <c r="E147" s="75" t="s">
        <v>874</v>
      </c>
      <c r="G147" s="76">
        <v>1100000</v>
      </c>
      <c r="H147" s="76">
        <v>0</v>
      </c>
      <c r="I147" s="76">
        <v>2000345946.17</v>
      </c>
    </row>
    <row r="148" spans="2:9" ht="15">
      <c r="B148" s="74">
        <v>45224</v>
      </c>
      <c r="C148" s="75">
        <v>72866</v>
      </c>
      <c r="D148" s="75" t="s">
        <v>300</v>
      </c>
      <c r="E148" s="75" t="s">
        <v>875</v>
      </c>
      <c r="G148" s="76">
        <v>50000</v>
      </c>
      <c r="H148" s="76">
        <v>0</v>
      </c>
      <c r="I148" s="76">
        <v>2000395946.17</v>
      </c>
    </row>
    <row r="149" spans="2:9" ht="15">
      <c r="B149" s="74">
        <v>45224</v>
      </c>
      <c r="C149" s="75">
        <v>72870</v>
      </c>
      <c r="D149" s="75" t="s">
        <v>300</v>
      </c>
      <c r="E149" s="75" t="s">
        <v>876</v>
      </c>
      <c r="G149" s="76">
        <v>10000</v>
      </c>
      <c r="H149" s="76">
        <v>0</v>
      </c>
      <c r="I149" s="76">
        <v>2000405946.17</v>
      </c>
    </row>
    <row r="150" spans="2:9" ht="15">
      <c r="B150" s="74">
        <v>45224</v>
      </c>
      <c r="C150" s="75">
        <v>72875</v>
      </c>
      <c r="D150" s="75" t="s">
        <v>300</v>
      </c>
      <c r="E150" s="75" t="s">
        <v>877</v>
      </c>
      <c r="G150" s="76">
        <v>1000</v>
      </c>
      <c r="H150" s="76">
        <v>0</v>
      </c>
      <c r="I150" s="76">
        <v>2000406946.17</v>
      </c>
    </row>
    <row r="151" spans="2:9" ht="15">
      <c r="B151" s="74">
        <v>45224</v>
      </c>
      <c r="C151" s="75">
        <v>72886</v>
      </c>
      <c r="D151" s="75" t="s">
        <v>300</v>
      </c>
      <c r="E151" s="75" t="s">
        <v>878</v>
      </c>
      <c r="G151" s="76">
        <v>5505808</v>
      </c>
      <c r="H151" s="76">
        <v>0</v>
      </c>
      <c r="I151" s="76">
        <v>2005912754.17</v>
      </c>
    </row>
    <row r="152" spans="2:9" ht="15">
      <c r="B152" s="74">
        <v>45224</v>
      </c>
      <c r="C152" s="75">
        <v>73253</v>
      </c>
      <c r="D152" s="75" t="s">
        <v>18</v>
      </c>
      <c r="E152" s="75" t="s">
        <v>247</v>
      </c>
      <c r="G152" s="76">
        <v>0</v>
      </c>
      <c r="H152" s="76">
        <v>8288227.45</v>
      </c>
      <c r="I152" s="76">
        <v>1997624526.72</v>
      </c>
    </row>
    <row r="153" spans="2:9" ht="38.25">
      <c r="B153" s="74">
        <v>45224</v>
      </c>
      <c r="C153" s="75">
        <v>73296</v>
      </c>
      <c r="D153" s="75" t="s">
        <v>243</v>
      </c>
      <c r="E153" s="75" t="s">
        <v>649</v>
      </c>
      <c r="G153" s="76">
        <v>0</v>
      </c>
      <c r="H153" s="76">
        <v>4639099.99</v>
      </c>
      <c r="I153" s="76">
        <v>1992985426.73</v>
      </c>
    </row>
    <row r="154" spans="2:9" ht="38.25">
      <c r="B154" s="74">
        <v>45224</v>
      </c>
      <c r="C154" s="75">
        <v>73297</v>
      </c>
      <c r="D154" s="75" t="s">
        <v>243</v>
      </c>
      <c r="E154" s="75" t="s">
        <v>650</v>
      </c>
      <c r="G154" s="76">
        <v>0</v>
      </c>
      <c r="H154" s="76">
        <v>459879.06</v>
      </c>
      <c r="I154" s="76">
        <v>1992525547.67</v>
      </c>
    </row>
    <row r="155" spans="2:9" ht="25.5">
      <c r="B155" s="74">
        <v>45225</v>
      </c>
      <c r="C155" s="75">
        <v>73080</v>
      </c>
      <c r="D155" s="75" t="s">
        <v>18</v>
      </c>
      <c r="E155" s="75" t="s">
        <v>879</v>
      </c>
      <c r="G155" s="76">
        <v>20000</v>
      </c>
      <c r="H155" s="76">
        <v>0</v>
      </c>
      <c r="I155" s="76">
        <v>1992545547.67</v>
      </c>
    </row>
    <row r="156" spans="2:9" ht="15">
      <c r="B156" s="74">
        <v>45225</v>
      </c>
      <c r="C156" s="75">
        <v>73259</v>
      </c>
      <c r="D156" s="75" t="s">
        <v>300</v>
      </c>
      <c r="E156" s="75" t="s">
        <v>880</v>
      </c>
      <c r="G156" s="76">
        <v>50000</v>
      </c>
      <c r="H156" s="76">
        <v>0</v>
      </c>
      <c r="I156" s="76">
        <v>1992595547.67</v>
      </c>
    </row>
    <row r="157" spans="2:9" ht="25.5">
      <c r="B157" s="74">
        <v>45225</v>
      </c>
      <c r="C157" s="75">
        <v>73261</v>
      </c>
      <c r="D157" s="75" t="s">
        <v>300</v>
      </c>
      <c r="E157" s="75" t="s">
        <v>881</v>
      </c>
      <c r="G157" s="76">
        <v>50000</v>
      </c>
      <c r="H157" s="76">
        <v>0</v>
      </c>
      <c r="I157" s="76">
        <v>1992645547.67</v>
      </c>
    </row>
    <row r="158" spans="2:9" ht="25.5">
      <c r="B158" s="74">
        <v>45225</v>
      </c>
      <c r="C158" s="75">
        <v>73263</v>
      </c>
      <c r="D158" s="75" t="s">
        <v>300</v>
      </c>
      <c r="E158" s="75" t="s">
        <v>882</v>
      </c>
      <c r="G158" s="76">
        <v>50000</v>
      </c>
      <c r="H158" s="76">
        <v>0</v>
      </c>
      <c r="I158" s="76">
        <v>1992695547.67</v>
      </c>
    </row>
    <row r="159" spans="2:9" ht="25.5">
      <c r="B159" s="74">
        <v>45225</v>
      </c>
      <c r="C159" s="75">
        <v>73265</v>
      </c>
      <c r="D159" s="75" t="s">
        <v>300</v>
      </c>
      <c r="E159" s="75" t="s">
        <v>883</v>
      </c>
      <c r="G159" s="76">
        <v>50000</v>
      </c>
      <c r="H159" s="76">
        <v>0</v>
      </c>
      <c r="I159" s="76">
        <v>1992745547.67</v>
      </c>
    </row>
    <row r="160" spans="2:9" ht="25.5">
      <c r="B160" s="74">
        <v>45225</v>
      </c>
      <c r="C160" s="75">
        <v>73267</v>
      </c>
      <c r="D160" s="75" t="s">
        <v>300</v>
      </c>
      <c r="E160" s="75" t="s">
        <v>884</v>
      </c>
      <c r="G160" s="76">
        <v>50000</v>
      </c>
      <c r="H160" s="76">
        <v>0</v>
      </c>
      <c r="I160" s="76">
        <v>1992795547.67</v>
      </c>
    </row>
    <row r="161" spans="2:9" ht="25.5">
      <c r="B161" s="74">
        <v>45225</v>
      </c>
      <c r="C161" s="75">
        <v>73269</v>
      </c>
      <c r="D161" s="75" t="s">
        <v>300</v>
      </c>
      <c r="E161" s="75" t="s">
        <v>885</v>
      </c>
      <c r="G161" s="76">
        <v>400000</v>
      </c>
      <c r="H161" s="76">
        <v>0</v>
      </c>
      <c r="I161" s="76">
        <v>1993195547.67</v>
      </c>
    </row>
    <row r="162" spans="2:9" ht="25.5">
      <c r="B162" s="74">
        <v>45225</v>
      </c>
      <c r="C162" s="75">
        <v>73270</v>
      </c>
      <c r="D162" s="75" t="s">
        <v>300</v>
      </c>
      <c r="E162" s="75" t="s">
        <v>886</v>
      </c>
      <c r="G162" s="76">
        <v>140000</v>
      </c>
      <c r="H162" s="76">
        <v>0</v>
      </c>
      <c r="I162" s="76">
        <v>1993335547.67</v>
      </c>
    </row>
    <row r="163" spans="2:9" ht="51">
      <c r="B163" s="74">
        <v>45225</v>
      </c>
      <c r="C163" s="75">
        <v>73275</v>
      </c>
      <c r="D163" s="75" t="s">
        <v>300</v>
      </c>
      <c r="E163" s="75" t="s">
        <v>887</v>
      </c>
      <c r="G163" s="76">
        <v>2584016.81</v>
      </c>
      <c r="H163" s="76">
        <v>0</v>
      </c>
      <c r="I163" s="76">
        <v>1995919564.48</v>
      </c>
    </row>
    <row r="164" spans="2:9" ht="51">
      <c r="B164" s="74">
        <v>45225</v>
      </c>
      <c r="C164" s="75">
        <v>73277</v>
      </c>
      <c r="D164" s="75" t="s">
        <v>300</v>
      </c>
      <c r="E164" s="75" t="s">
        <v>888</v>
      </c>
      <c r="G164" s="76">
        <v>1163521.38</v>
      </c>
      <c r="H164" s="76">
        <v>0</v>
      </c>
      <c r="I164" s="76">
        <v>1997083085.86</v>
      </c>
    </row>
    <row r="165" spans="2:9" ht="38.25">
      <c r="B165" s="74">
        <v>45225</v>
      </c>
      <c r="C165" s="75">
        <v>73281</v>
      </c>
      <c r="D165" s="75" t="s">
        <v>300</v>
      </c>
      <c r="E165" s="75" t="s">
        <v>889</v>
      </c>
      <c r="G165" s="76">
        <v>21954092.3</v>
      </c>
      <c r="H165" s="76">
        <v>0</v>
      </c>
      <c r="I165" s="76">
        <v>2019037178.16</v>
      </c>
    </row>
    <row r="166" spans="2:9" ht="38.25">
      <c r="B166" s="74">
        <v>45225</v>
      </c>
      <c r="C166" s="75">
        <v>73298</v>
      </c>
      <c r="D166" s="75" t="s">
        <v>243</v>
      </c>
      <c r="E166" s="75" t="s">
        <v>663</v>
      </c>
      <c r="G166" s="76">
        <v>0</v>
      </c>
      <c r="H166" s="76">
        <v>1445305.87</v>
      </c>
      <c r="I166" s="76">
        <v>2017591872.29</v>
      </c>
    </row>
    <row r="167" spans="2:9" ht="38.25">
      <c r="B167" s="74">
        <v>45226</v>
      </c>
      <c r="C167" s="75">
        <v>73299</v>
      </c>
      <c r="D167" s="75" t="s">
        <v>243</v>
      </c>
      <c r="E167" s="75" t="s">
        <v>669</v>
      </c>
      <c r="G167" s="76">
        <v>0</v>
      </c>
      <c r="H167" s="76">
        <v>1373349.56</v>
      </c>
      <c r="I167" s="76">
        <v>2016218522.73</v>
      </c>
    </row>
    <row r="168" spans="2:9" ht="38.25">
      <c r="B168" s="74">
        <v>45226</v>
      </c>
      <c r="C168" s="75">
        <v>73300</v>
      </c>
      <c r="D168" s="75" t="s">
        <v>243</v>
      </c>
      <c r="E168" s="75" t="s">
        <v>670</v>
      </c>
      <c r="G168" s="76">
        <v>0</v>
      </c>
      <c r="H168" s="76">
        <v>240800</v>
      </c>
      <c r="I168" s="76">
        <v>2015977722.73</v>
      </c>
    </row>
    <row r="169" spans="2:9" ht="15">
      <c r="B169" s="74">
        <v>45226</v>
      </c>
      <c r="C169" s="75">
        <v>73308</v>
      </c>
      <c r="D169" s="75" t="s">
        <v>300</v>
      </c>
      <c r="E169" s="75" t="s">
        <v>890</v>
      </c>
      <c r="G169" s="76">
        <v>5000</v>
      </c>
      <c r="H169" s="76">
        <v>0</v>
      </c>
      <c r="I169" s="76">
        <v>2015982722.73</v>
      </c>
    </row>
    <row r="170" spans="2:9" ht="15">
      <c r="B170" s="74">
        <v>45226</v>
      </c>
      <c r="C170" s="75">
        <v>73309</v>
      </c>
      <c r="D170" s="75" t="s">
        <v>300</v>
      </c>
      <c r="E170" s="75" t="s">
        <v>890</v>
      </c>
      <c r="G170" s="76">
        <v>0</v>
      </c>
      <c r="H170" s="76">
        <v>0</v>
      </c>
      <c r="I170" s="76">
        <v>2015982722.73</v>
      </c>
    </row>
    <row r="171" spans="2:9" ht="25.5">
      <c r="B171" s="74">
        <v>45226</v>
      </c>
      <c r="C171" s="75">
        <v>73314</v>
      </c>
      <c r="D171" s="75" t="s">
        <v>300</v>
      </c>
      <c r="E171" s="75" t="s">
        <v>891</v>
      </c>
      <c r="G171" s="76">
        <v>20000</v>
      </c>
      <c r="H171" s="76">
        <v>0</v>
      </c>
      <c r="I171" s="76">
        <v>2016002722.73</v>
      </c>
    </row>
    <row r="172" spans="2:9" ht="15">
      <c r="B172" s="74">
        <v>45226</v>
      </c>
      <c r="C172" s="75">
        <v>73323</v>
      </c>
      <c r="D172" s="75" t="s">
        <v>18</v>
      </c>
      <c r="E172" s="75" t="s">
        <v>892</v>
      </c>
      <c r="G172" s="76">
        <v>50000</v>
      </c>
      <c r="H172" s="76">
        <v>0</v>
      </c>
      <c r="I172" s="76">
        <v>2016052722.73</v>
      </c>
    </row>
    <row r="173" spans="2:9" ht="15">
      <c r="B173" s="74">
        <v>45226</v>
      </c>
      <c r="C173" s="75">
        <v>73324</v>
      </c>
      <c r="D173" s="75" t="s">
        <v>18</v>
      </c>
      <c r="E173" s="75" t="s">
        <v>893</v>
      </c>
      <c r="G173" s="76">
        <v>1100000</v>
      </c>
      <c r="H173" s="76">
        <v>0</v>
      </c>
      <c r="I173" s="76">
        <v>2017152722.73</v>
      </c>
    </row>
    <row r="174" spans="2:9" ht="15">
      <c r="B174" s="74">
        <v>45226</v>
      </c>
      <c r="C174" s="75">
        <v>73325</v>
      </c>
      <c r="D174" s="75" t="s">
        <v>18</v>
      </c>
      <c r="E174" s="75" t="s">
        <v>894</v>
      </c>
      <c r="G174" s="76">
        <v>3497303.14</v>
      </c>
      <c r="H174" s="76">
        <v>0</v>
      </c>
      <c r="I174" s="76">
        <v>2020650025.87</v>
      </c>
    </row>
    <row r="175" spans="2:9" ht="25.5">
      <c r="B175" s="74">
        <v>45229</v>
      </c>
      <c r="C175" s="75">
        <v>73367</v>
      </c>
      <c r="D175" s="75" t="s">
        <v>300</v>
      </c>
      <c r="E175" s="75" t="s">
        <v>895</v>
      </c>
      <c r="G175" s="76">
        <v>5000</v>
      </c>
      <c r="H175" s="76">
        <v>0</v>
      </c>
      <c r="I175" s="76">
        <v>2020655025.87</v>
      </c>
    </row>
    <row r="176" spans="2:9" ht="25.5">
      <c r="B176" s="74">
        <v>45229</v>
      </c>
      <c r="C176" s="75">
        <v>73397</v>
      </c>
      <c r="D176" s="75" t="s">
        <v>300</v>
      </c>
      <c r="E176" s="75" t="s">
        <v>896</v>
      </c>
      <c r="G176" s="76">
        <v>5000</v>
      </c>
      <c r="H176" s="76">
        <v>0</v>
      </c>
      <c r="I176" s="76">
        <v>2020660025.87</v>
      </c>
    </row>
    <row r="177" spans="2:9" ht="15">
      <c r="B177" s="74">
        <v>45229</v>
      </c>
      <c r="C177" s="75">
        <v>73399</v>
      </c>
      <c r="D177" s="75" t="s">
        <v>300</v>
      </c>
      <c r="E177" s="75" t="s">
        <v>897</v>
      </c>
      <c r="G177" s="76">
        <v>5000</v>
      </c>
      <c r="H177" s="76">
        <v>0</v>
      </c>
      <c r="I177" s="76">
        <v>2020665025.87</v>
      </c>
    </row>
    <row r="178" spans="2:9" ht="25.5">
      <c r="B178" s="74">
        <v>45229</v>
      </c>
      <c r="C178" s="75">
        <v>73423</v>
      </c>
      <c r="D178" s="75" t="s">
        <v>18</v>
      </c>
      <c r="E178" s="75" t="s">
        <v>898</v>
      </c>
      <c r="G178" s="76">
        <v>4669350.7</v>
      </c>
      <c r="H178" s="76">
        <v>0</v>
      </c>
      <c r="I178" s="76">
        <v>2025334376.57</v>
      </c>
    </row>
    <row r="179" spans="2:9" ht="38.25">
      <c r="B179" s="74">
        <v>45229</v>
      </c>
      <c r="C179" s="75">
        <v>73459</v>
      </c>
      <c r="D179" s="75" t="s">
        <v>243</v>
      </c>
      <c r="E179" s="75" t="s">
        <v>695</v>
      </c>
      <c r="G179" s="76">
        <v>0</v>
      </c>
      <c r="H179" s="76">
        <v>13595111.79</v>
      </c>
      <c r="I179" s="76">
        <v>2011739264.78</v>
      </c>
    </row>
    <row r="180" spans="2:9" ht="38.25">
      <c r="B180" s="74">
        <v>45229</v>
      </c>
      <c r="C180" s="75">
        <v>73584</v>
      </c>
      <c r="D180" s="75" t="s">
        <v>439</v>
      </c>
      <c r="E180" s="75" t="s">
        <v>440</v>
      </c>
      <c r="G180" s="76">
        <v>1257330.04</v>
      </c>
      <c r="H180" s="76">
        <v>0</v>
      </c>
      <c r="I180" s="76">
        <v>2012996594.82</v>
      </c>
    </row>
    <row r="181" spans="2:9" ht="15">
      <c r="B181" s="74">
        <v>45230</v>
      </c>
      <c r="C181" s="75">
        <v>73432</v>
      </c>
      <c r="D181" s="75" t="s">
        <v>300</v>
      </c>
      <c r="E181" s="75" t="s">
        <v>899</v>
      </c>
      <c r="G181" s="76">
        <v>1000</v>
      </c>
      <c r="H181" s="76">
        <v>0</v>
      </c>
      <c r="I181" s="76">
        <v>2012997594.82</v>
      </c>
    </row>
    <row r="182" spans="2:9" ht="38.25">
      <c r="B182" s="74">
        <v>45230</v>
      </c>
      <c r="C182" s="75">
        <v>73462</v>
      </c>
      <c r="D182" s="75" t="s">
        <v>243</v>
      </c>
      <c r="E182" s="75" t="s">
        <v>708</v>
      </c>
      <c r="G182" s="76">
        <v>0</v>
      </c>
      <c r="H182" s="76">
        <v>1141435.11</v>
      </c>
      <c r="I182" s="76">
        <v>2011856159.71</v>
      </c>
    </row>
    <row r="183" spans="2:9" ht="15">
      <c r="B183" s="74">
        <v>45230</v>
      </c>
      <c r="C183" s="75">
        <v>73464</v>
      </c>
      <c r="D183" s="75" t="s">
        <v>300</v>
      </c>
      <c r="E183" s="75" t="s">
        <v>900</v>
      </c>
      <c r="G183" s="76">
        <v>5000</v>
      </c>
      <c r="H183" s="76">
        <v>0</v>
      </c>
      <c r="I183" s="76">
        <v>2011861159.71</v>
      </c>
    </row>
    <row r="184" spans="2:9" ht="38.25">
      <c r="B184" s="74">
        <v>45230</v>
      </c>
      <c r="C184" s="75">
        <v>73600</v>
      </c>
      <c r="D184" s="75" t="s">
        <v>243</v>
      </c>
      <c r="E184" s="75" t="s">
        <v>709</v>
      </c>
      <c r="G184" s="76">
        <v>0</v>
      </c>
      <c r="H184" s="76">
        <v>185856.2</v>
      </c>
      <c r="I184" s="76">
        <v>2011675303.51</v>
      </c>
    </row>
    <row r="185" ht="10.15" customHeight="1"/>
    <row r="186" spans="6:9" ht="18" customHeight="1">
      <c r="F186" s="185" t="s">
        <v>901</v>
      </c>
      <c r="G186" s="183"/>
      <c r="H186" s="183"/>
      <c r="I186" s="183"/>
    </row>
    <row r="187" ht="0.95" customHeight="1"/>
    <row r="188" spans="6:9" ht="18" customHeight="1">
      <c r="F188" s="185" t="s">
        <v>902</v>
      </c>
      <c r="G188" s="183"/>
      <c r="H188" s="183"/>
      <c r="I188" s="183"/>
    </row>
    <row r="189" spans="6:9" ht="18" customHeight="1">
      <c r="F189" s="185" t="s">
        <v>903</v>
      </c>
      <c r="G189" s="183"/>
      <c r="H189" s="183"/>
      <c r="I189" s="183"/>
    </row>
    <row r="190" ht="20.1" customHeight="1"/>
    <row r="191" spans="2:11" ht="15.75">
      <c r="B191" s="123"/>
      <c r="C191" s="124" t="s">
        <v>904</v>
      </c>
      <c r="D191" s="125"/>
      <c r="E191" s="125"/>
      <c r="F191" s="125"/>
      <c r="G191" s="125"/>
      <c r="H191" s="125"/>
      <c r="I191" s="125"/>
      <c r="J191" s="125"/>
      <c r="K191" s="126"/>
    </row>
    <row r="192" spans="2:11" ht="15.75">
      <c r="B192" s="127"/>
      <c r="C192" s="55"/>
      <c r="D192" s="55"/>
      <c r="E192" s="55"/>
      <c r="F192" s="55"/>
      <c r="G192" s="55"/>
      <c r="H192" s="55"/>
      <c r="I192" s="55"/>
      <c r="J192" s="55"/>
      <c r="K192" s="128"/>
    </row>
    <row r="193" spans="2:11" ht="15.75">
      <c r="B193" s="127"/>
      <c r="C193" s="55"/>
      <c r="D193" s="55"/>
      <c r="E193" s="55"/>
      <c r="F193" s="55"/>
      <c r="G193" s="55"/>
      <c r="H193" s="55"/>
      <c r="I193" s="55"/>
      <c r="J193" s="55"/>
      <c r="K193" s="128"/>
    </row>
    <row r="194" spans="2:11" ht="15.75">
      <c r="B194" s="127"/>
      <c r="C194" s="55"/>
      <c r="D194" s="55"/>
      <c r="E194" s="55"/>
      <c r="F194" s="55"/>
      <c r="G194" s="55"/>
      <c r="H194" s="55"/>
      <c r="I194" s="55"/>
      <c r="J194" s="55"/>
      <c r="K194" s="128"/>
    </row>
    <row r="195" spans="2:11" ht="15.75">
      <c r="B195" s="127"/>
      <c r="C195" s="55"/>
      <c r="D195" s="55"/>
      <c r="E195" s="55"/>
      <c r="F195" s="55"/>
      <c r="G195" s="55"/>
      <c r="H195" s="55"/>
      <c r="I195" s="55"/>
      <c r="J195" s="55"/>
      <c r="K195" s="128"/>
    </row>
    <row r="196" spans="2:11" ht="15.75">
      <c r="B196" s="127"/>
      <c r="C196" s="55"/>
      <c r="D196" s="55"/>
      <c r="E196" s="55"/>
      <c r="F196" s="55"/>
      <c r="G196" s="55"/>
      <c r="H196" s="55"/>
      <c r="I196" s="55"/>
      <c r="J196" s="55"/>
      <c r="K196" s="128"/>
    </row>
    <row r="197" spans="2:11" ht="15.75">
      <c r="B197" s="186" t="s">
        <v>203</v>
      </c>
      <c r="C197" s="187"/>
      <c r="D197" s="187"/>
      <c r="E197" s="187"/>
      <c r="F197" s="187"/>
      <c r="G197" s="187"/>
      <c r="H197" s="187"/>
      <c r="I197" s="187"/>
      <c r="J197" s="187"/>
      <c r="K197" s="188"/>
    </row>
    <row r="198" spans="2:11" ht="15">
      <c r="B198" s="178" t="s">
        <v>905</v>
      </c>
      <c r="C198" s="179"/>
      <c r="D198" s="179"/>
      <c r="E198" s="179"/>
      <c r="F198" s="179"/>
      <c r="G198" s="179"/>
      <c r="H198" s="179"/>
      <c r="I198" s="179"/>
      <c r="J198" s="179"/>
      <c r="K198" s="180"/>
    </row>
    <row r="199" spans="2:11" ht="15.75">
      <c r="B199" s="129"/>
      <c r="C199" s="56"/>
      <c r="D199" s="56"/>
      <c r="E199" s="56"/>
      <c r="F199" s="56"/>
      <c r="G199" s="56"/>
      <c r="H199" s="56"/>
      <c r="I199" s="56"/>
      <c r="J199" s="56"/>
      <c r="K199" s="130"/>
    </row>
    <row r="200" spans="2:11" ht="15.75">
      <c r="B200" s="129"/>
      <c r="C200" s="56"/>
      <c r="D200" s="56"/>
      <c r="E200" s="56"/>
      <c r="F200" s="56"/>
      <c r="G200" s="56"/>
      <c r="H200" s="56"/>
      <c r="I200" s="56"/>
      <c r="J200" s="56"/>
      <c r="K200" s="130"/>
    </row>
    <row r="201" spans="2:11" ht="15.75">
      <c r="B201" s="127"/>
      <c r="C201" s="57" t="s">
        <v>205</v>
      </c>
      <c r="D201" s="57"/>
      <c r="E201" s="57"/>
      <c r="F201" s="57"/>
      <c r="G201" s="57"/>
      <c r="H201" s="57"/>
      <c r="I201" s="57"/>
      <c r="J201" s="57"/>
      <c r="K201" s="131"/>
    </row>
    <row r="202" spans="2:11" ht="15.75">
      <c r="B202" s="127"/>
      <c r="C202" s="58" t="s">
        <v>906</v>
      </c>
      <c r="D202" s="58"/>
      <c r="E202" s="59"/>
      <c r="F202" s="59"/>
      <c r="G202" s="59"/>
      <c r="H202" s="59"/>
      <c r="I202" s="58" t="s">
        <v>207</v>
      </c>
      <c r="J202" s="58"/>
      <c r="K202" s="132" t="s">
        <v>278</v>
      </c>
    </row>
    <row r="203" spans="2:11" ht="15.75">
      <c r="B203" s="127"/>
      <c r="C203" s="60" t="s">
        <v>209</v>
      </c>
      <c r="D203" s="15" t="s">
        <v>210</v>
      </c>
      <c r="E203" s="16"/>
      <c r="F203" s="79"/>
      <c r="G203" s="19"/>
      <c r="H203" s="80"/>
      <c r="I203" s="60"/>
      <c r="J203" s="61"/>
      <c r="K203" s="157"/>
    </row>
    <row r="204" spans="2:11" ht="15.75">
      <c r="B204" s="127"/>
      <c r="C204" s="60" t="s">
        <v>211</v>
      </c>
      <c r="D204" s="62"/>
      <c r="E204" s="63"/>
      <c r="F204" s="61"/>
      <c r="G204" s="19"/>
      <c r="H204" s="60" t="s">
        <v>760</v>
      </c>
      <c r="I204" s="60"/>
      <c r="J204" s="61"/>
      <c r="K204" s="133"/>
    </row>
    <row r="205" spans="2:11" ht="16.5" thickBot="1">
      <c r="B205" s="127"/>
      <c r="C205" s="60"/>
      <c r="D205" s="62"/>
      <c r="E205" s="63"/>
      <c r="F205" s="61"/>
      <c r="G205" s="17"/>
      <c r="H205" s="60"/>
      <c r="I205" s="60"/>
      <c r="J205" s="61"/>
      <c r="K205" s="133"/>
    </row>
    <row r="206" spans="2:11" ht="16.5" thickTop="1">
      <c r="B206" s="158"/>
      <c r="C206" s="82"/>
      <c r="D206" s="82"/>
      <c r="E206" s="82"/>
      <c r="F206" s="82"/>
      <c r="G206" s="82"/>
      <c r="H206" s="82"/>
      <c r="I206" s="82"/>
      <c r="J206" s="82"/>
      <c r="K206" s="159"/>
    </row>
    <row r="207" spans="2:11" ht="15.75">
      <c r="B207" s="136"/>
      <c r="C207" s="64"/>
      <c r="D207" s="64"/>
      <c r="E207" s="64"/>
      <c r="F207" s="64"/>
      <c r="G207" s="64"/>
      <c r="H207" s="64"/>
      <c r="I207" s="64"/>
      <c r="J207" s="64"/>
      <c r="K207" s="138" t="s">
        <v>213</v>
      </c>
    </row>
    <row r="208" spans="2:11" ht="15.75">
      <c r="B208" s="136"/>
      <c r="C208" s="65" t="s">
        <v>214</v>
      </c>
      <c r="D208" s="65"/>
      <c r="E208" s="65"/>
      <c r="F208" s="65"/>
      <c r="G208" s="65"/>
      <c r="H208" s="171"/>
      <c r="I208" s="171"/>
      <c r="J208" s="171"/>
      <c r="K208" s="139">
        <v>2036535062.56</v>
      </c>
    </row>
    <row r="209" spans="2:11" ht="15.75">
      <c r="B209" s="136"/>
      <c r="C209" s="64"/>
      <c r="D209" s="64"/>
      <c r="E209" s="64"/>
      <c r="F209" s="64"/>
      <c r="G209" s="64"/>
      <c r="H209" s="64"/>
      <c r="I209" s="64"/>
      <c r="J209" s="64"/>
      <c r="K209" s="139"/>
    </row>
    <row r="210" spans="2:11" ht="15.75">
      <c r="B210" s="136"/>
      <c r="C210" s="67" t="s">
        <v>215</v>
      </c>
      <c r="D210" s="67"/>
      <c r="E210" s="67"/>
      <c r="F210" s="67"/>
      <c r="G210" s="67"/>
      <c r="H210" s="64"/>
      <c r="I210" s="64"/>
      <c r="J210" s="64"/>
      <c r="K210" s="139"/>
    </row>
    <row r="211" spans="2:11" ht="15.75">
      <c r="B211" s="136"/>
      <c r="C211" s="64" t="s">
        <v>216</v>
      </c>
      <c r="D211" s="64"/>
      <c r="E211" s="64"/>
      <c r="F211" s="64"/>
      <c r="G211" s="64"/>
      <c r="H211" s="181"/>
      <c r="I211" s="181"/>
      <c r="J211" s="181"/>
      <c r="K211" s="139">
        <v>180708127.47</v>
      </c>
    </row>
    <row r="212" spans="2:11" ht="15.75">
      <c r="B212" s="136"/>
      <c r="C212" s="64" t="s">
        <v>907</v>
      </c>
      <c r="D212" s="64"/>
      <c r="E212" s="64"/>
      <c r="F212" s="64"/>
      <c r="G212" s="64"/>
      <c r="H212" s="171"/>
      <c r="I212" s="171"/>
      <c r="J212" s="171"/>
      <c r="K212" s="139"/>
    </row>
    <row r="213" spans="2:11" ht="15.75">
      <c r="B213" s="136"/>
      <c r="C213" s="64"/>
      <c r="D213" s="64"/>
      <c r="E213" s="64"/>
      <c r="F213" s="64"/>
      <c r="G213" s="64"/>
      <c r="H213" s="66"/>
      <c r="I213" s="66"/>
      <c r="J213" s="66"/>
      <c r="K213" s="139"/>
    </row>
    <row r="214" spans="2:11" ht="15.75">
      <c r="B214" s="136"/>
      <c r="C214" s="65" t="s">
        <v>218</v>
      </c>
      <c r="D214" s="65"/>
      <c r="E214" s="65"/>
      <c r="F214" s="65"/>
      <c r="G214" s="65"/>
      <c r="H214" s="64"/>
      <c r="I214" s="64"/>
      <c r="J214" s="64"/>
      <c r="K214" s="160">
        <f>+K208+K211+K212</f>
        <v>2217243190.0299997</v>
      </c>
    </row>
    <row r="215" spans="2:11" ht="15.75">
      <c r="B215" s="136"/>
      <c r="C215" s="64"/>
      <c r="D215" s="64"/>
      <c r="E215" s="64"/>
      <c r="F215" s="64"/>
      <c r="G215" s="64"/>
      <c r="H215" s="64"/>
      <c r="I215" s="64"/>
      <c r="J215" s="64"/>
      <c r="K215" s="139"/>
    </row>
    <row r="216" spans="2:11" ht="15.75">
      <c r="B216" s="136"/>
      <c r="C216" s="67" t="s">
        <v>219</v>
      </c>
      <c r="D216" s="67"/>
      <c r="E216" s="67"/>
      <c r="F216" s="67"/>
      <c r="G216" s="67"/>
      <c r="H216" s="64"/>
      <c r="I216" s="64"/>
      <c r="J216" s="64"/>
      <c r="K216" s="139"/>
    </row>
    <row r="217" spans="2:11" ht="15.75">
      <c r="B217" s="136"/>
      <c r="C217" s="64" t="s">
        <v>268</v>
      </c>
      <c r="D217" s="64"/>
      <c r="E217" s="64"/>
      <c r="F217" s="64"/>
      <c r="G217" s="64"/>
      <c r="H217" s="171"/>
      <c r="I217" s="171"/>
      <c r="J217" s="171"/>
      <c r="K217" s="139">
        <v>205567886.52</v>
      </c>
    </row>
    <row r="218" spans="2:11" ht="15.75">
      <c r="B218" s="136"/>
      <c r="C218" s="64" t="s">
        <v>908</v>
      </c>
      <c r="D218" s="64"/>
      <c r="E218" s="64"/>
      <c r="F218" s="64"/>
      <c r="G218" s="64"/>
      <c r="H218" s="66"/>
      <c r="I218" s="66"/>
      <c r="J218" s="66"/>
      <c r="K218" s="139">
        <v>0</v>
      </c>
    </row>
    <row r="219" spans="2:11" ht="15.75">
      <c r="B219" s="136"/>
      <c r="C219" s="64" t="s">
        <v>220</v>
      </c>
      <c r="D219" s="64"/>
      <c r="E219" s="64"/>
      <c r="F219" s="64"/>
      <c r="G219" s="64"/>
      <c r="H219" s="171"/>
      <c r="I219" s="171"/>
      <c r="J219" s="171"/>
      <c r="K219" s="139"/>
    </row>
    <row r="220" spans="2:11" ht="15.75">
      <c r="B220" s="136"/>
      <c r="C220" s="64" t="s">
        <v>221</v>
      </c>
      <c r="D220" s="64"/>
      <c r="E220" s="64"/>
      <c r="F220" s="64"/>
      <c r="G220" s="64"/>
      <c r="H220" s="66"/>
      <c r="I220" s="66"/>
      <c r="J220" s="66"/>
      <c r="K220" s="139"/>
    </row>
    <row r="221" spans="2:11" ht="15.75">
      <c r="B221" s="136"/>
      <c r="C221" s="64"/>
      <c r="D221" s="64"/>
      <c r="E221" s="64"/>
      <c r="F221" s="64"/>
      <c r="G221" s="64"/>
      <c r="H221" s="66"/>
      <c r="I221" s="66"/>
      <c r="J221" s="66"/>
      <c r="K221" s="139"/>
    </row>
    <row r="222" spans="2:11" ht="16.5" thickBot="1">
      <c r="B222" s="136"/>
      <c r="C222" s="65" t="s">
        <v>222</v>
      </c>
      <c r="D222" s="65"/>
      <c r="E222" s="65"/>
      <c r="F222" s="65"/>
      <c r="G222" s="65"/>
      <c r="H222" s="171"/>
      <c r="I222" s="171"/>
      <c r="J222" s="171"/>
      <c r="K222" s="161">
        <f>+K214-K217</f>
        <v>2011675303.5099998</v>
      </c>
    </row>
    <row r="223" spans="2:11" ht="16.5" thickTop="1">
      <c r="B223" s="136"/>
      <c r="C223" s="85"/>
      <c r="D223" s="85"/>
      <c r="E223" s="85"/>
      <c r="F223" s="85"/>
      <c r="G223" s="85"/>
      <c r="H223" s="85"/>
      <c r="I223" s="85"/>
      <c r="J223" s="85"/>
      <c r="K223" s="162"/>
    </row>
    <row r="224" spans="2:11" ht="15.75">
      <c r="B224" s="136"/>
      <c r="C224" s="64"/>
      <c r="D224" s="64"/>
      <c r="E224" s="64"/>
      <c r="F224" s="64"/>
      <c r="G224" s="64"/>
      <c r="H224" s="64"/>
      <c r="I224" s="64"/>
      <c r="J224" s="64"/>
      <c r="K224" s="137"/>
    </row>
    <row r="225" spans="2:11" ht="15.75">
      <c r="B225" s="136"/>
      <c r="C225" s="64"/>
      <c r="D225" s="64"/>
      <c r="E225" s="64"/>
      <c r="F225" s="64"/>
      <c r="G225" s="64"/>
      <c r="H225" s="64"/>
      <c r="I225" s="64"/>
      <c r="J225" s="64"/>
      <c r="K225" s="138" t="s">
        <v>223</v>
      </c>
    </row>
    <row r="226" spans="2:11" ht="15.75">
      <c r="B226" s="136"/>
      <c r="C226" s="65" t="s">
        <v>224</v>
      </c>
      <c r="D226" s="65"/>
      <c r="E226" s="65"/>
      <c r="F226" s="65"/>
      <c r="G226" s="65"/>
      <c r="H226" s="171"/>
      <c r="I226" s="171"/>
      <c r="J226" s="171"/>
      <c r="K226" s="139">
        <v>2011669303.51</v>
      </c>
    </row>
    <row r="227" spans="2:11" ht="15.75">
      <c r="B227" s="136"/>
      <c r="C227" s="65"/>
      <c r="D227" s="65"/>
      <c r="E227" s="65"/>
      <c r="F227" s="65"/>
      <c r="G227" s="65"/>
      <c r="H227" s="66"/>
      <c r="I227" s="66"/>
      <c r="J227" s="66"/>
      <c r="K227" s="139"/>
    </row>
    <row r="228" spans="2:11" ht="15.75">
      <c r="B228" s="136"/>
      <c r="C228" s="67" t="s">
        <v>215</v>
      </c>
      <c r="D228" s="67"/>
      <c r="E228" s="67"/>
      <c r="F228" s="67"/>
      <c r="G228" s="67"/>
      <c r="H228" s="64"/>
      <c r="I228" s="64"/>
      <c r="J228" s="64"/>
      <c r="K228" s="143"/>
    </row>
    <row r="229" spans="2:11" ht="15.75">
      <c r="B229" s="136"/>
      <c r="C229" s="64" t="s">
        <v>225</v>
      </c>
      <c r="D229" s="64"/>
      <c r="E229" s="64"/>
      <c r="F229" s="64"/>
      <c r="G229" s="64"/>
      <c r="H229" s="171"/>
      <c r="I229" s="171"/>
      <c r="J229" s="171"/>
      <c r="K229" s="139">
        <v>6000</v>
      </c>
    </row>
    <row r="230" spans="2:11" ht="16.5" thickBot="1">
      <c r="B230" s="136"/>
      <c r="C230" s="65" t="s">
        <v>218</v>
      </c>
      <c r="D230" s="65"/>
      <c r="E230" s="65"/>
      <c r="F230" s="65"/>
      <c r="G230" s="65"/>
      <c r="H230" s="177"/>
      <c r="I230" s="177"/>
      <c r="J230" s="177"/>
      <c r="K230" s="161">
        <f>SUM(K226:K229)</f>
        <v>2011675303.51</v>
      </c>
    </row>
    <row r="231" spans="2:11" ht="16.5" thickTop="1">
      <c r="B231" s="136"/>
      <c r="C231" s="64"/>
      <c r="D231" s="64"/>
      <c r="E231" s="64"/>
      <c r="F231" s="64"/>
      <c r="G231" s="64"/>
      <c r="H231" s="64"/>
      <c r="I231" s="64"/>
      <c r="J231" s="64"/>
      <c r="K231" s="143"/>
    </row>
    <row r="232" spans="2:11" ht="15.75">
      <c r="B232" s="136"/>
      <c r="C232" s="67" t="s">
        <v>219</v>
      </c>
      <c r="D232" s="67"/>
      <c r="E232" s="67"/>
      <c r="F232" s="67"/>
      <c r="G232" s="67"/>
      <c r="H232" s="64"/>
      <c r="I232" s="64"/>
      <c r="J232" s="64"/>
      <c r="K232" s="139"/>
    </row>
    <row r="233" spans="2:11" ht="15.75">
      <c r="B233" s="136"/>
      <c r="C233" s="64" t="s">
        <v>909</v>
      </c>
      <c r="D233" s="64"/>
      <c r="E233" s="64"/>
      <c r="F233" s="64"/>
      <c r="G233" s="64"/>
      <c r="H233" s="177"/>
      <c r="I233" s="177"/>
      <c r="J233" s="177"/>
      <c r="K233" s="139">
        <v>0</v>
      </c>
    </row>
    <row r="234" spans="2:11" ht="15.75">
      <c r="B234" s="136"/>
      <c r="C234" s="64"/>
      <c r="D234" s="64"/>
      <c r="E234" s="64"/>
      <c r="F234" s="64"/>
      <c r="G234" s="64"/>
      <c r="H234" s="70"/>
      <c r="I234" s="70"/>
      <c r="J234" s="70"/>
      <c r="K234" s="139"/>
    </row>
    <row r="235" spans="2:11" ht="16.5" thickBot="1">
      <c r="B235" s="136"/>
      <c r="C235" s="65" t="s">
        <v>222</v>
      </c>
      <c r="D235" s="65"/>
      <c r="E235" s="65"/>
      <c r="F235" s="65"/>
      <c r="G235" s="65"/>
      <c r="H235" s="64"/>
      <c r="I235" s="64"/>
      <c r="J235" s="64"/>
      <c r="K235" s="161">
        <f>SUM(K230-K233)</f>
        <v>2011675303.51</v>
      </c>
    </row>
    <row r="236" spans="2:11" ht="17.25" thickBot="1" thickTop="1">
      <c r="B236" s="145"/>
      <c r="C236" s="42"/>
      <c r="D236" s="42"/>
      <c r="E236" s="42"/>
      <c r="F236" s="42"/>
      <c r="G236" s="42"/>
      <c r="H236" s="43"/>
      <c r="I236" s="43"/>
      <c r="J236" s="43"/>
      <c r="K236" s="146"/>
    </row>
    <row r="237" spans="2:11" ht="16.5" thickTop="1">
      <c r="B237" s="158"/>
      <c r="C237" s="88"/>
      <c r="D237" s="88"/>
      <c r="E237" s="88"/>
      <c r="F237" s="88"/>
      <c r="G237" s="88"/>
      <c r="H237" s="82"/>
      <c r="I237" s="82"/>
      <c r="J237" s="82"/>
      <c r="K237" s="147"/>
    </row>
    <row r="238" spans="2:11" ht="15.75">
      <c r="B238" s="136"/>
      <c r="C238" s="65"/>
      <c r="D238" s="65"/>
      <c r="E238" s="65"/>
      <c r="F238" s="65"/>
      <c r="G238" s="65"/>
      <c r="H238" s="64"/>
      <c r="I238" s="64"/>
      <c r="J238" s="64"/>
      <c r="K238" s="148"/>
    </row>
    <row r="239" spans="2:11" ht="15.75">
      <c r="B239" s="164"/>
      <c r="C239" s="49" t="s">
        <v>910</v>
      </c>
      <c r="D239" s="49"/>
      <c r="E239" s="71"/>
      <c r="F239" s="208" t="s">
        <v>228</v>
      </c>
      <c r="G239" s="208"/>
      <c r="H239" s="208"/>
      <c r="I239" s="208"/>
      <c r="J239" s="64"/>
      <c r="K239" s="151" t="s">
        <v>283</v>
      </c>
    </row>
    <row r="240" spans="2:11" ht="15.75">
      <c r="B240" s="136"/>
      <c r="C240" s="101" t="s">
        <v>230</v>
      </c>
      <c r="D240" s="101"/>
      <c r="E240" s="66"/>
      <c r="F240" s="170" t="s">
        <v>273</v>
      </c>
      <c r="G240" s="170"/>
      <c r="H240" s="170"/>
      <c r="I240" s="64"/>
      <c r="J240" s="171" t="s">
        <v>232</v>
      </c>
      <c r="K240" s="172"/>
    </row>
    <row r="241" spans="2:11" ht="15.75">
      <c r="B241" s="136"/>
      <c r="C241" s="64"/>
      <c r="D241" s="64"/>
      <c r="E241" s="66"/>
      <c r="F241" s="66"/>
      <c r="G241" s="66"/>
      <c r="H241" s="66"/>
      <c r="I241" s="64"/>
      <c r="J241" s="66"/>
      <c r="K241" s="152"/>
    </row>
    <row r="242" spans="2:11" ht="15.75">
      <c r="B242" s="164"/>
      <c r="C242" s="173" t="s">
        <v>911</v>
      </c>
      <c r="D242" s="173"/>
      <c r="E242" s="71"/>
      <c r="F242" s="208" t="s">
        <v>234</v>
      </c>
      <c r="G242" s="208"/>
      <c r="H242" s="208"/>
      <c r="I242" s="208"/>
      <c r="J242" s="64"/>
      <c r="K242" s="151" t="s">
        <v>284</v>
      </c>
    </row>
    <row r="243" spans="2:11" ht="15.75">
      <c r="B243" s="136"/>
      <c r="C243" s="101" t="s">
        <v>236</v>
      </c>
      <c r="D243" s="101"/>
      <c r="E243" s="66"/>
      <c r="F243" s="170" t="s">
        <v>238</v>
      </c>
      <c r="G243" s="170"/>
      <c r="H243" s="170"/>
      <c r="I243" s="64"/>
      <c r="J243" s="171" t="s">
        <v>238</v>
      </c>
      <c r="K243" s="172"/>
    </row>
    <row r="244" spans="2:11" ht="15.75">
      <c r="B244" s="136"/>
      <c r="C244" s="65"/>
      <c r="D244" s="65"/>
      <c r="E244" s="65"/>
      <c r="F244" s="65"/>
      <c r="G244" s="65"/>
      <c r="H244" s="64"/>
      <c r="I244" s="64"/>
      <c r="J244" s="64"/>
      <c r="K244" s="166"/>
    </row>
    <row r="245" spans="2:11" ht="15.75">
      <c r="B245" s="154"/>
      <c r="C245" s="155"/>
      <c r="D245" s="155"/>
      <c r="E245" s="155"/>
      <c r="F245" s="155"/>
      <c r="G245" s="155"/>
      <c r="H245" s="167"/>
      <c r="I245" s="168"/>
      <c r="J245" s="167"/>
      <c r="K245" s="169"/>
    </row>
  </sheetData>
  <protectedRanges>
    <protectedRange sqref="F239" name="Rango1_2_1"/>
    <protectedRange sqref="F242 K242" name="Rango1_2_1_1"/>
    <protectedRange sqref="J203:J205" name="Rango1_1"/>
    <protectedRange sqref="C242" name="Rango1_2_1_1_1"/>
    <protectedRange sqref="K239" name="Rango1_2_1_3"/>
    <protectedRange sqref="C239" name="Rango1_2_1_2"/>
  </protectedRanges>
  <mergeCells count="24">
    <mergeCell ref="B197:K197"/>
    <mergeCell ref="B2:I2"/>
    <mergeCell ref="B4:I4"/>
    <mergeCell ref="F186:I186"/>
    <mergeCell ref="F188:I188"/>
    <mergeCell ref="F189:I189"/>
    <mergeCell ref="F239:I239"/>
    <mergeCell ref="B198:K198"/>
    <mergeCell ref="H208:J208"/>
    <mergeCell ref="H211:J211"/>
    <mergeCell ref="H212:J212"/>
    <mergeCell ref="H217:J217"/>
    <mergeCell ref="H219:J219"/>
    <mergeCell ref="H222:J222"/>
    <mergeCell ref="H226:J226"/>
    <mergeCell ref="H229:J229"/>
    <mergeCell ref="H230:J230"/>
    <mergeCell ref="H233:J233"/>
    <mergeCell ref="F240:H240"/>
    <mergeCell ref="J240:K240"/>
    <mergeCell ref="C242:D242"/>
    <mergeCell ref="F242:I242"/>
    <mergeCell ref="F243:H243"/>
    <mergeCell ref="J243:K24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5946-4489-41AC-8DCB-C0EB365BE449}">
  <dimension ref="B2:K75"/>
  <sheetViews>
    <sheetView workbookViewId="0" topLeftCell="A8">
      <selection activeCell="B72" sqref="B72:D72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1.57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2" spans="2:9" ht="15">
      <c r="B2" s="182" t="s">
        <v>0</v>
      </c>
      <c r="C2" s="183"/>
      <c r="D2" s="183"/>
      <c r="E2" s="183"/>
      <c r="F2" s="183"/>
      <c r="G2" s="183"/>
      <c r="H2" s="183"/>
      <c r="I2" s="183"/>
    </row>
    <row r="3" ht="15" hidden="1"/>
    <row r="4" spans="2:9" ht="15">
      <c r="B4" s="184" t="s">
        <v>241</v>
      </c>
      <c r="C4" s="183"/>
      <c r="D4" s="183"/>
      <c r="E4" s="183"/>
      <c r="F4" s="183"/>
      <c r="G4" s="183"/>
      <c r="H4" s="183"/>
      <c r="I4" s="183"/>
    </row>
    <row r="7" spans="2:9" ht="15">
      <c r="B7" s="73" t="s">
        <v>2</v>
      </c>
      <c r="C7" s="73" t="s">
        <v>3</v>
      </c>
      <c r="D7" s="73" t="s">
        <v>4</v>
      </c>
      <c r="E7" s="73" t="s">
        <v>5</v>
      </c>
      <c r="G7" s="73" t="s">
        <v>6</v>
      </c>
      <c r="H7" s="73" t="s">
        <v>7</v>
      </c>
      <c r="I7" s="73" t="s">
        <v>8</v>
      </c>
    </row>
    <row r="8" spans="2:9" ht="15">
      <c r="B8" s="74">
        <v>45199</v>
      </c>
      <c r="C8" s="75">
        <v>0</v>
      </c>
      <c r="D8" s="75" t="s">
        <v>9</v>
      </c>
      <c r="E8" s="75"/>
      <c r="G8" s="76">
        <v>166591.38</v>
      </c>
      <c r="H8" s="76">
        <v>166591.38</v>
      </c>
      <c r="I8" s="76">
        <v>0</v>
      </c>
    </row>
    <row r="9" spans="2:9" ht="15">
      <c r="B9" s="74">
        <v>45210</v>
      </c>
      <c r="C9" s="75">
        <v>73250</v>
      </c>
      <c r="D9" s="75" t="s">
        <v>18</v>
      </c>
      <c r="E9" s="75" t="s">
        <v>242</v>
      </c>
      <c r="G9" s="76">
        <v>2327.51</v>
      </c>
      <c r="H9" s="76">
        <v>0</v>
      </c>
      <c r="I9" s="76">
        <v>2327.51</v>
      </c>
    </row>
    <row r="10" spans="2:9" ht="38.25">
      <c r="B10" s="74">
        <v>45215</v>
      </c>
      <c r="C10" s="75">
        <v>73254</v>
      </c>
      <c r="D10" s="75" t="s">
        <v>243</v>
      </c>
      <c r="E10" s="75" t="s">
        <v>244</v>
      </c>
      <c r="G10" s="76">
        <v>0</v>
      </c>
      <c r="H10" s="76">
        <v>1991.56</v>
      </c>
      <c r="I10" s="76">
        <v>335.95</v>
      </c>
    </row>
    <row r="11" spans="2:9" ht="38.25">
      <c r="B11" s="74">
        <v>45216</v>
      </c>
      <c r="C11" s="75">
        <v>73255</v>
      </c>
      <c r="D11" s="75" t="s">
        <v>243</v>
      </c>
      <c r="E11" s="75" t="s">
        <v>245</v>
      </c>
      <c r="G11" s="76">
        <v>0</v>
      </c>
      <c r="H11" s="76">
        <v>335.95</v>
      </c>
      <c r="I11" s="76">
        <v>0</v>
      </c>
    </row>
    <row r="12" spans="2:9" ht="15">
      <c r="B12" s="74">
        <v>45219</v>
      </c>
      <c r="C12" s="75">
        <v>73252</v>
      </c>
      <c r="D12" s="75" t="s">
        <v>18</v>
      </c>
      <c r="E12" s="75" t="s">
        <v>246</v>
      </c>
      <c r="G12" s="76">
        <v>32251.57</v>
      </c>
      <c r="H12" s="76">
        <v>0</v>
      </c>
      <c r="I12" s="76">
        <v>32251.57</v>
      </c>
    </row>
    <row r="13" spans="2:9" ht="15">
      <c r="B13" s="74">
        <v>45224</v>
      </c>
      <c r="C13" s="75">
        <v>73253</v>
      </c>
      <c r="D13" s="75" t="s">
        <v>18</v>
      </c>
      <c r="E13" s="75" t="s">
        <v>247</v>
      </c>
      <c r="G13" s="76">
        <v>145791.16</v>
      </c>
      <c r="H13" s="76">
        <v>0</v>
      </c>
      <c r="I13" s="76">
        <v>178042.73</v>
      </c>
    </row>
    <row r="14" spans="2:9" ht="38.25">
      <c r="B14" s="74">
        <v>45229</v>
      </c>
      <c r="C14" s="75">
        <v>73559</v>
      </c>
      <c r="D14" s="75" t="s">
        <v>243</v>
      </c>
      <c r="E14" s="75" t="s">
        <v>248</v>
      </c>
      <c r="G14" s="76">
        <v>0</v>
      </c>
      <c r="H14" s="76">
        <v>2251.57</v>
      </c>
      <c r="I14" s="76">
        <v>175791.16</v>
      </c>
    </row>
    <row r="16" spans="6:9" ht="15">
      <c r="F16" s="185" t="s">
        <v>249</v>
      </c>
      <c r="G16" s="183"/>
      <c r="H16" s="183"/>
      <c r="I16" s="183"/>
    </row>
    <row r="18" spans="6:9" ht="15">
      <c r="F18" s="185" t="s">
        <v>250</v>
      </c>
      <c r="G18" s="183"/>
      <c r="H18" s="183"/>
      <c r="I18" s="183"/>
    </row>
    <row r="19" spans="6:9" ht="15">
      <c r="F19" s="185" t="s">
        <v>251</v>
      </c>
      <c r="G19" s="183"/>
      <c r="H19" s="183"/>
      <c r="I19" s="183"/>
    </row>
    <row r="20" ht="15.75" thickBot="1"/>
    <row r="21" spans="2:11" ht="15.75">
      <c r="B21" s="5" t="s">
        <v>275</v>
      </c>
      <c r="C21" s="7"/>
      <c r="D21" s="7"/>
      <c r="E21" s="7"/>
      <c r="F21" s="7"/>
      <c r="G21" s="7"/>
      <c r="H21" s="7"/>
      <c r="I21" s="7"/>
      <c r="J21" s="7"/>
      <c r="K21" s="8"/>
    </row>
    <row r="22" spans="2:11" ht="15.75">
      <c r="B22" s="94"/>
      <c r="C22" s="55"/>
      <c r="D22" s="55"/>
      <c r="E22" s="55"/>
      <c r="F22" s="55"/>
      <c r="G22" s="55"/>
      <c r="H22" s="55"/>
      <c r="I22" s="55"/>
      <c r="J22" s="55"/>
      <c r="K22" s="10"/>
    </row>
    <row r="23" spans="2:11" ht="15.75">
      <c r="B23" s="9"/>
      <c r="C23" s="55"/>
      <c r="D23" s="55"/>
      <c r="E23" s="55"/>
      <c r="F23" s="55"/>
      <c r="G23" s="55"/>
      <c r="H23" s="55"/>
      <c r="I23" s="55"/>
      <c r="J23" s="55"/>
      <c r="K23" s="10"/>
    </row>
    <row r="24" spans="2:11" ht="15.75">
      <c r="B24" s="9"/>
      <c r="C24" s="55"/>
      <c r="D24" s="55"/>
      <c r="E24" s="55"/>
      <c r="F24" s="55"/>
      <c r="G24" s="55"/>
      <c r="H24" s="55"/>
      <c r="I24" s="55"/>
      <c r="J24" s="55"/>
      <c r="K24" s="10"/>
    </row>
    <row r="25" spans="2:11" ht="15.75">
      <c r="B25" s="9"/>
      <c r="C25" s="55"/>
      <c r="D25" s="55"/>
      <c r="E25" s="55"/>
      <c r="F25" s="55"/>
      <c r="G25" s="55"/>
      <c r="H25" s="55"/>
      <c r="I25" s="55"/>
      <c r="J25" s="55"/>
      <c r="K25" s="10"/>
    </row>
    <row r="26" spans="2:11" ht="15.75">
      <c r="B26" s="9"/>
      <c r="C26" s="55"/>
      <c r="D26" s="55"/>
      <c r="E26" s="55"/>
      <c r="F26" s="55"/>
      <c r="G26" s="55"/>
      <c r="H26" s="55"/>
      <c r="I26" s="55"/>
      <c r="J26" s="55"/>
      <c r="K26" s="10"/>
    </row>
    <row r="27" spans="2:11" ht="15.75">
      <c r="B27" s="189" t="s">
        <v>203</v>
      </c>
      <c r="C27" s="187"/>
      <c r="D27" s="187"/>
      <c r="E27" s="187"/>
      <c r="F27" s="187"/>
      <c r="G27" s="187"/>
      <c r="H27" s="187"/>
      <c r="I27" s="187"/>
      <c r="J27" s="187"/>
      <c r="K27" s="190"/>
    </row>
    <row r="28" spans="2:11" ht="15">
      <c r="B28" s="191" t="s">
        <v>276</v>
      </c>
      <c r="C28" s="179"/>
      <c r="D28" s="179"/>
      <c r="E28" s="179"/>
      <c r="F28" s="179"/>
      <c r="G28" s="179"/>
      <c r="H28" s="179"/>
      <c r="I28" s="179"/>
      <c r="J28" s="179"/>
      <c r="K28" s="192"/>
    </row>
    <row r="29" spans="2:11" ht="15.75">
      <c r="B29" s="11"/>
      <c r="C29" s="56"/>
      <c r="D29" s="56"/>
      <c r="E29" s="56"/>
      <c r="F29" s="56"/>
      <c r="G29" s="56"/>
      <c r="H29" s="56"/>
      <c r="I29" s="56"/>
      <c r="J29" s="56"/>
      <c r="K29" s="12"/>
    </row>
    <row r="30" spans="2:11" ht="15.75">
      <c r="B30" s="11"/>
      <c r="C30" s="56"/>
      <c r="D30" s="56"/>
      <c r="E30" s="56"/>
      <c r="F30" s="56"/>
      <c r="G30" s="56"/>
      <c r="H30" s="56"/>
      <c r="I30" s="56"/>
      <c r="J30" s="56"/>
      <c r="K30" s="12"/>
    </row>
    <row r="31" spans="2:11" ht="15.75">
      <c r="B31" s="9"/>
      <c r="C31" s="57" t="s">
        <v>205</v>
      </c>
      <c r="D31" s="57"/>
      <c r="E31" s="57"/>
      <c r="F31" s="57"/>
      <c r="G31" s="57"/>
      <c r="H31" s="57"/>
      <c r="I31" s="57"/>
      <c r="J31" s="57"/>
      <c r="K31" s="13"/>
    </row>
    <row r="32" spans="2:11" ht="15.75">
      <c r="B32" s="9"/>
      <c r="C32" s="58" t="s">
        <v>277</v>
      </c>
      <c r="D32" s="58"/>
      <c r="E32" s="59"/>
      <c r="F32" s="59"/>
      <c r="G32" s="59"/>
      <c r="H32" s="59"/>
      <c r="I32" s="58" t="s">
        <v>207</v>
      </c>
      <c r="J32" s="58"/>
      <c r="K32" s="14" t="s">
        <v>278</v>
      </c>
    </row>
    <row r="33" spans="2:11" ht="15.75">
      <c r="B33" s="9"/>
      <c r="C33" s="60" t="s">
        <v>209</v>
      </c>
      <c r="D33" s="15" t="s">
        <v>210</v>
      </c>
      <c r="E33" s="16"/>
      <c r="F33" s="79"/>
      <c r="G33" s="19"/>
      <c r="H33" s="80"/>
      <c r="I33" s="60"/>
      <c r="J33" s="61"/>
      <c r="K33" s="95"/>
    </row>
    <row r="34" spans="2:11" ht="15.75">
      <c r="B34" s="9"/>
      <c r="C34" s="60" t="s">
        <v>211</v>
      </c>
      <c r="D34" s="62"/>
      <c r="E34" s="63"/>
      <c r="F34" s="61"/>
      <c r="G34" s="19"/>
      <c r="H34" s="60" t="s">
        <v>264</v>
      </c>
      <c r="I34" s="60"/>
      <c r="J34" s="61"/>
      <c r="K34" s="18"/>
    </row>
    <row r="35" spans="2:11" ht="16.5" thickBot="1">
      <c r="B35" s="9"/>
      <c r="C35" s="60"/>
      <c r="D35" s="62"/>
      <c r="E35" s="63"/>
      <c r="F35" s="61"/>
      <c r="G35" s="17"/>
      <c r="H35" s="60"/>
      <c r="I35" s="60"/>
      <c r="J35" s="61"/>
      <c r="K35" s="18"/>
    </row>
    <row r="36" spans="2:11" ht="16.5" thickTop="1">
      <c r="B36" s="81"/>
      <c r="C36" s="82"/>
      <c r="D36" s="82"/>
      <c r="E36" s="82"/>
      <c r="F36" s="82"/>
      <c r="G36" s="82"/>
      <c r="H36" s="82"/>
      <c r="I36" s="82"/>
      <c r="J36" s="82"/>
      <c r="K36" s="83"/>
    </row>
    <row r="37" spans="2:11" ht="15.75">
      <c r="B37" s="27"/>
      <c r="C37" s="64"/>
      <c r="D37" s="64"/>
      <c r="E37" s="64"/>
      <c r="F37" s="64"/>
      <c r="G37" s="64"/>
      <c r="H37" s="64"/>
      <c r="I37" s="64"/>
      <c r="J37" s="64"/>
      <c r="K37" s="29" t="s">
        <v>213</v>
      </c>
    </row>
    <row r="38" spans="2:11" ht="15.75">
      <c r="B38" s="27"/>
      <c r="C38" s="65" t="s">
        <v>214</v>
      </c>
      <c r="D38" s="65"/>
      <c r="E38" s="65"/>
      <c r="F38" s="65"/>
      <c r="G38" s="65"/>
      <c r="H38" s="171"/>
      <c r="I38" s="171"/>
      <c r="J38" s="171"/>
      <c r="K38" s="30">
        <v>0</v>
      </c>
    </row>
    <row r="39" spans="2:11" ht="15.75">
      <c r="B39" s="27"/>
      <c r="C39" s="64"/>
      <c r="D39" s="64"/>
      <c r="E39" s="64"/>
      <c r="F39" s="64"/>
      <c r="G39" s="64"/>
      <c r="H39" s="64"/>
      <c r="I39" s="64"/>
      <c r="J39" s="64"/>
      <c r="K39" s="30"/>
    </row>
    <row r="40" spans="2:11" ht="15.75">
      <c r="B40" s="27"/>
      <c r="C40" s="67" t="s">
        <v>215</v>
      </c>
      <c r="D40" s="67"/>
      <c r="E40" s="67"/>
      <c r="F40" s="67"/>
      <c r="G40" s="67"/>
      <c r="H40" s="64"/>
      <c r="I40" s="64"/>
      <c r="J40" s="64"/>
      <c r="K40" s="30"/>
    </row>
    <row r="41" spans="2:11" ht="15.75">
      <c r="B41" s="27"/>
      <c r="C41" s="64" t="s">
        <v>279</v>
      </c>
      <c r="D41" s="64"/>
      <c r="E41" s="64"/>
      <c r="F41" s="64"/>
      <c r="G41" s="64"/>
      <c r="H41" s="181"/>
      <c r="I41" s="181"/>
      <c r="J41" s="181"/>
      <c r="K41" s="30">
        <v>180370.24</v>
      </c>
    </row>
    <row r="42" spans="2:11" ht="15.75">
      <c r="B42" s="27"/>
      <c r="C42" s="64" t="s">
        <v>266</v>
      </c>
      <c r="D42" s="64"/>
      <c r="E42" s="64"/>
      <c r="F42" s="64"/>
      <c r="G42" s="64"/>
      <c r="H42" s="171"/>
      <c r="I42" s="171"/>
      <c r="J42" s="171"/>
      <c r="K42" s="30"/>
    </row>
    <row r="43" spans="2:11" ht="15.75">
      <c r="B43" s="27"/>
      <c r="C43" s="64"/>
      <c r="D43" s="64"/>
      <c r="E43" s="64"/>
      <c r="F43" s="64"/>
      <c r="G43" s="64"/>
      <c r="H43" s="66"/>
      <c r="I43" s="66"/>
      <c r="J43" s="66"/>
      <c r="K43" s="30"/>
    </row>
    <row r="44" spans="2:11" ht="15.75">
      <c r="B44" s="27"/>
      <c r="C44" s="65" t="s">
        <v>218</v>
      </c>
      <c r="D44" s="65"/>
      <c r="E44" s="65"/>
      <c r="F44" s="65"/>
      <c r="G44" s="65"/>
      <c r="H44" s="64"/>
      <c r="I44" s="64"/>
      <c r="J44" s="64"/>
      <c r="K44" s="84">
        <f>+K38+K41</f>
        <v>180370.24</v>
      </c>
    </row>
    <row r="45" spans="2:11" ht="15.75">
      <c r="B45" s="27"/>
      <c r="C45" s="64"/>
      <c r="D45" s="64"/>
      <c r="E45" s="64"/>
      <c r="F45" s="64"/>
      <c r="G45" s="64"/>
      <c r="H45" s="64"/>
      <c r="I45" s="64"/>
      <c r="J45" s="64"/>
      <c r="K45" s="30"/>
    </row>
    <row r="46" spans="2:11" ht="15.75">
      <c r="B46" s="27"/>
      <c r="C46" s="67" t="s">
        <v>219</v>
      </c>
      <c r="D46" s="67"/>
      <c r="E46" s="67"/>
      <c r="F46" s="67"/>
      <c r="G46" s="67"/>
      <c r="H46" s="64"/>
      <c r="I46" s="64"/>
      <c r="J46" s="64"/>
      <c r="K46" s="30"/>
    </row>
    <row r="47" spans="2:11" ht="15.75">
      <c r="B47" s="27"/>
      <c r="C47" s="64" t="s">
        <v>280</v>
      </c>
      <c r="D47" s="64"/>
      <c r="E47" s="64"/>
      <c r="F47" s="64"/>
      <c r="G47" s="64"/>
      <c r="H47" s="171"/>
      <c r="I47" s="171"/>
      <c r="J47" s="171"/>
      <c r="K47" s="30"/>
    </row>
    <row r="48" spans="2:11" ht="15.75">
      <c r="B48" s="27"/>
      <c r="C48" s="64" t="s">
        <v>268</v>
      </c>
      <c r="D48" s="64"/>
      <c r="E48" s="64"/>
      <c r="F48" s="64"/>
      <c r="G48" s="64"/>
      <c r="H48" s="66"/>
      <c r="I48" s="66"/>
      <c r="J48" s="66"/>
      <c r="K48" s="30">
        <v>4579.08</v>
      </c>
    </row>
    <row r="49" spans="2:11" ht="15.75">
      <c r="B49" s="27"/>
      <c r="C49" s="64" t="s">
        <v>220</v>
      </c>
      <c r="D49" s="64"/>
      <c r="E49" s="64"/>
      <c r="F49" s="64"/>
      <c r="G49" s="64"/>
      <c r="H49" s="171"/>
      <c r="I49" s="171"/>
      <c r="J49" s="171"/>
      <c r="K49" s="30"/>
    </row>
    <row r="50" spans="2:11" ht="15.75">
      <c r="B50" s="27"/>
      <c r="C50" s="64" t="s">
        <v>221</v>
      </c>
      <c r="D50" s="64"/>
      <c r="E50" s="64"/>
      <c r="F50" s="64"/>
      <c r="G50" s="64"/>
      <c r="H50" s="66"/>
      <c r="I50" s="66"/>
      <c r="J50" s="66"/>
      <c r="K50" s="30"/>
    </row>
    <row r="51" spans="2:11" ht="15.75">
      <c r="B51" s="27"/>
      <c r="C51" s="64"/>
      <c r="D51" s="64"/>
      <c r="E51" s="64"/>
      <c r="F51" s="64"/>
      <c r="G51" s="64"/>
      <c r="H51" s="66"/>
      <c r="I51" s="66"/>
      <c r="J51" s="66"/>
      <c r="K51" s="30"/>
    </row>
    <row r="52" spans="2:11" ht="16.5" thickBot="1">
      <c r="B52" s="27"/>
      <c r="C52" s="65" t="s">
        <v>222</v>
      </c>
      <c r="D52" s="65"/>
      <c r="E52" s="65"/>
      <c r="F52" s="65"/>
      <c r="G52" s="65"/>
      <c r="H52" s="171"/>
      <c r="I52" s="171"/>
      <c r="J52" s="171"/>
      <c r="K52" s="35">
        <f>+K44-K47-K48</f>
        <v>175791.16</v>
      </c>
    </row>
    <row r="53" spans="2:11" ht="16.5" thickTop="1">
      <c r="B53" s="27"/>
      <c r="C53" s="85"/>
      <c r="D53" s="85"/>
      <c r="E53" s="85"/>
      <c r="F53" s="85"/>
      <c r="G53" s="85"/>
      <c r="H53" s="85"/>
      <c r="I53" s="85"/>
      <c r="J53" s="85"/>
      <c r="K53" s="86"/>
    </row>
    <row r="54" spans="2:11" ht="15.75">
      <c r="B54" s="27"/>
      <c r="C54" s="64"/>
      <c r="D54" s="64"/>
      <c r="E54" s="64"/>
      <c r="F54" s="64"/>
      <c r="G54" s="64"/>
      <c r="H54" s="64"/>
      <c r="I54" s="64"/>
      <c r="J54" s="64"/>
      <c r="K54" s="28"/>
    </row>
    <row r="55" spans="2:11" ht="15.75">
      <c r="B55" s="27"/>
      <c r="C55" s="64"/>
      <c r="D55" s="64"/>
      <c r="E55" s="64"/>
      <c r="F55" s="64"/>
      <c r="G55" s="64"/>
      <c r="H55" s="64"/>
      <c r="I55" s="64"/>
      <c r="J55" s="64"/>
      <c r="K55" s="29" t="s">
        <v>223</v>
      </c>
    </row>
    <row r="56" spans="2:11" ht="15.75">
      <c r="B56" s="27"/>
      <c r="C56" s="65" t="s">
        <v>224</v>
      </c>
      <c r="D56" s="65"/>
      <c r="E56" s="65"/>
      <c r="F56" s="65"/>
      <c r="G56" s="65"/>
      <c r="H56" s="171"/>
      <c r="I56" s="171"/>
      <c r="J56" s="171"/>
      <c r="K56" s="30">
        <v>175791.16</v>
      </c>
    </row>
    <row r="57" spans="2:11" ht="15.75">
      <c r="B57" s="27"/>
      <c r="C57" s="65"/>
      <c r="D57" s="65"/>
      <c r="E57" s="65"/>
      <c r="F57" s="65"/>
      <c r="G57" s="65"/>
      <c r="H57" s="66"/>
      <c r="I57" s="66"/>
      <c r="J57" s="66"/>
      <c r="K57" s="30"/>
    </row>
    <row r="58" spans="2:11" ht="15.75">
      <c r="B58" s="27"/>
      <c r="C58" s="67" t="s">
        <v>215</v>
      </c>
      <c r="D58" s="67"/>
      <c r="E58" s="67"/>
      <c r="F58" s="67"/>
      <c r="G58" s="67"/>
      <c r="H58" s="64"/>
      <c r="I58" s="64"/>
      <c r="J58" s="64"/>
      <c r="K58" s="37"/>
    </row>
    <row r="59" spans="2:11" ht="15.75">
      <c r="B59" s="27"/>
      <c r="C59" s="64" t="s">
        <v>225</v>
      </c>
      <c r="D59" s="64"/>
      <c r="E59" s="64"/>
      <c r="F59" s="64"/>
      <c r="G59" s="64"/>
      <c r="H59" s="171"/>
      <c r="I59" s="171"/>
      <c r="J59" s="171"/>
      <c r="K59" s="30">
        <v>0</v>
      </c>
    </row>
    <row r="60" spans="2:11" ht="15.75">
      <c r="B60" s="27"/>
      <c r="C60" s="65" t="s">
        <v>218</v>
      </c>
      <c r="D60" s="65"/>
      <c r="E60" s="65"/>
      <c r="F60" s="65"/>
      <c r="G60" s="65"/>
      <c r="H60" s="177"/>
      <c r="I60" s="177"/>
      <c r="J60" s="177"/>
      <c r="K60" s="87">
        <f>SUM(K56:K59)</f>
        <v>175791.16</v>
      </c>
    </row>
    <row r="61" spans="2:11" ht="15.75">
      <c r="B61" s="27"/>
      <c r="C61" s="64"/>
      <c r="D61" s="64"/>
      <c r="E61" s="64"/>
      <c r="F61" s="64"/>
      <c r="G61" s="64"/>
      <c r="H61" s="64"/>
      <c r="I61" s="64"/>
      <c r="J61" s="64"/>
      <c r="K61" s="37"/>
    </row>
    <row r="62" spans="2:11" ht="15.75">
      <c r="B62" s="27"/>
      <c r="C62" s="67" t="s">
        <v>219</v>
      </c>
      <c r="D62" s="67"/>
      <c r="E62" s="67"/>
      <c r="F62" s="67"/>
      <c r="G62" s="67"/>
      <c r="H62" s="64"/>
      <c r="I62" s="64"/>
      <c r="J62" s="64"/>
      <c r="K62" s="30"/>
    </row>
    <row r="63" spans="2:11" ht="15.75">
      <c r="B63" s="27"/>
      <c r="C63" s="64" t="s">
        <v>281</v>
      </c>
      <c r="D63" s="64"/>
      <c r="E63" s="64"/>
      <c r="F63" s="64"/>
      <c r="G63" s="64"/>
      <c r="H63" s="177"/>
      <c r="I63" s="177"/>
      <c r="J63" s="177"/>
      <c r="K63" s="30">
        <v>0</v>
      </c>
    </row>
    <row r="64" spans="2:11" ht="15.75">
      <c r="B64" s="27"/>
      <c r="C64" s="64"/>
      <c r="D64" s="64"/>
      <c r="E64" s="64"/>
      <c r="F64" s="64"/>
      <c r="G64" s="64"/>
      <c r="H64" s="70"/>
      <c r="I64" s="70"/>
      <c r="J64" s="70"/>
      <c r="K64" s="30"/>
    </row>
    <row r="65" spans="2:11" ht="16.5" thickBot="1">
      <c r="B65" s="27"/>
      <c r="C65" s="65" t="s">
        <v>222</v>
      </c>
      <c r="D65" s="65"/>
      <c r="E65" s="65"/>
      <c r="F65" s="65"/>
      <c r="G65" s="65"/>
      <c r="H65" s="64"/>
      <c r="I65" s="64"/>
      <c r="J65" s="64"/>
      <c r="K65" s="35">
        <f>SUM(K60-K63)</f>
        <v>175791.16</v>
      </c>
    </row>
    <row r="66" spans="2:11" ht="17.25" thickBot="1" thickTop="1">
      <c r="B66" s="41"/>
      <c r="C66" s="42"/>
      <c r="D66" s="42"/>
      <c r="E66" s="42"/>
      <c r="F66" s="42"/>
      <c r="G66" s="42"/>
      <c r="H66" s="43"/>
      <c r="I66" s="43"/>
      <c r="J66" s="43"/>
      <c r="K66" s="44"/>
    </row>
    <row r="67" spans="2:11" ht="16.5" thickTop="1">
      <c r="B67" s="81"/>
      <c r="C67" s="88"/>
      <c r="D67" s="88"/>
      <c r="E67" s="88"/>
      <c r="F67" s="88"/>
      <c r="G67" s="88"/>
      <c r="H67" s="82"/>
      <c r="I67" s="82"/>
      <c r="J67" s="82"/>
      <c r="K67" s="45"/>
    </row>
    <row r="68" spans="2:11" ht="15.75">
      <c r="B68" s="27"/>
      <c r="C68" s="65"/>
      <c r="D68" s="65"/>
      <c r="E68" s="65"/>
      <c r="F68" s="65"/>
      <c r="G68" s="65"/>
      <c r="H68" s="64"/>
      <c r="I68" s="64"/>
      <c r="J68" s="64"/>
      <c r="K68" s="46"/>
    </row>
    <row r="69" spans="2:11" ht="15.75">
      <c r="B69" s="201" t="s">
        <v>227</v>
      </c>
      <c r="C69" s="173"/>
      <c r="D69" s="173"/>
      <c r="E69" s="71"/>
      <c r="F69" s="173" t="s">
        <v>282</v>
      </c>
      <c r="G69" s="173"/>
      <c r="H69" s="173"/>
      <c r="I69" s="72"/>
      <c r="J69" s="71"/>
      <c r="K69" s="50" t="s">
        <v>283</v>
      </c>
    </row>
    <row r="70" spans="2:11" ht="15.75">
      <c r="B70" s="202" t="s">
        <v>230</v>
      </c>
      <c r="C70" s="170"/>
      <c r="D70" s="170"/>
      <c r="E70" s="66"/>
      <c r="F70" s="170" t="s">
        <v>273</v>
      </c>
      <c r="G70" s="170"/>
      <c r="H70" s="170"/>
      <c r="I70" s="64"/>
      <c r="K70" s="51" t="s">
        <v>232</v>
      </c>
    </row>
    <row r="71" spans="2:11" ht="15.75">
      <c r="B71" s="27"/>
      <c r="C71" s="64"/>
      <c r="D71" s="64"/>
      <c r="E71" s="66"/>
      <c r="F71" s="66"/>
      <c r="G71" s="66"/>
      <c r="H71" s="66"/>
      <c r="I71" s="64"/>
      <c r="J71" s="66"/>
      <c r="K71" s="51"/>
    </row>
    <row r="72" spans="2:11" ht="15.75">
      <c r="B72" s="201" t="s">
        <v>233</v>
      </c>
      <c r="C72" s="173"/>
      <c r="D72" s="173"/>
      <c r="E72" s="71"/>
      <c r="F72" s="173" t="s">
        <v>234</v>
      </c>
      <c r="G72" s="173"/>
      <c r="H72" s="173"/>
      <c r="I72" s="72"/>
      <c r="J72" s="71"/>
      <c r="K72" s="50" t="s">
        <v>284</v>
      </c>
    </row>
    <row r="73" spans="2:11" ht="15.75">
      <c r="B73" s="202" t="s">
        <v>236</v>
      </c>
      <c r="C73" s="170"/>
      <c r="D73" s="170"/>
      <c r="E73" s="66"/>
      <c r="F73" s="170" t="s">
        <v>238</v>
      </c>
      <c r="G73" s="170"/>
      <c r="H73" s="170"/>
      <c r="I73" s="64"/>
      <c r="K73" s="51" t="s">
        <v>238</v>
      </c>
    </row>
    <row r="74" spans="2:11" ht="15.75">
      <c r="B74" s="27"/>
      <c r="C74" s="65"/>
      <c r="D74" s="65"/>
      <c r="E74" s="65"/>
      <c r="F74" s="65"/>
      <c r="G74" s="65"/>
      <c r="H74" s="64"/>
      <c r="I74" s="64"/>
      <c r="J74" s="64"/>
      <c r="K74" s="90"/>
    </row>
    <row r="75" spans="2:11" ht="16.5" thickBot="1">
      <c r="B75" s="52"/>
      <c r="C75" s="53"/>
      <c r="D75" s="53"/>
      <c r="E75" s="53"/>
      <c r="F75" s="53"/>
      <c r="G75" s="53"/>
      <c r="H75" s="91"/>
      <c r="I75" s="92"/>
      <c r="J75" s="91"/>
      <c r="K75" s="93"/>
    </row>
  </sheetData>
  <protectedRanges>
    <protectedRange sqref="F69 J69" name="Rango1_2_1_2"/>
    <protectedRange sqref="J72 B72" name="Rango1_2_1_1_1"/>
    <protectedRange sqref="J33:J35" name="Rango1_1_1"/>
    <protectedRange sqref="G69" name="Rango1_2_1_3_1"/>
    <protectedRange sqref="F72" name="Rango1_2_1_1_2_1"/>
    <protectedRange sqref="K69" name="Rango1_2_1_4_1"/>
    <protectedRange sqref="K72" name="Rango1_2_1_1_1_1_1_1"/>
    <protectedRange sqref="B69" name="Rango1_2_1_2_1_2_1"/>
  </protectedRanges>
  <mergeCells count="25">
    <mergeCell ref="B27:K27"/>
    <mergeCell ref="B2:I2"/>
    <mergeCell ref="B4:I4"/>
    <mergeCell ref="F16:I16"/>
    <mergeCell ref="F18:I18"/>
    <mergeCell ref="F19:I19"/>
    <mergeCell ref="B69:D69"/>
    <mergeCell ref="F69:H69"/>
    <mergeCell ref="B28:K28"/>
    <mergeCell ref="H38:J38"/>
    <mergeCell ref="H41:J41"/>
    <mergeCell ref="H42:J42"/>
    <mergeCell ref="H47:J47"/>
    <mergeCell ref="H49:J49"/>
    <mergeCell ref="H52:J52"/>
    <mergeCell ref="H56:J56"/>
    <mergeCell ref="H59:J59"/>
    <mergeCell ref="H60:J60"/>
    <mergeCell ref="H63:J63"/>
    <mergeCell ref="B70:D70"/>
    <mergeCell ref="F70:H70"/>
    <mergeCell ref="B72:D72"/>
    <mergeCell ref="F72:H72"/>
    <mergeCell ref="B73:D73"/>
    <mergeCell ref="F73:H7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dcterms:created xsi:type="dcterms:W3CDTF">2015-06-05T18:19:34Z</dcterms:created>
  <dcterms:modified xsi:type="dcterms:W3CDTF">2023-11-08T17:18:47Z</dcterms:modified>
  <cp:category/>
  <cp:version/>
  <cp:contentType/>
  <cp:contentStatus/>
</cp:coreProperties>
</file>