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0730" windowHeight="11160" activeTab="1"/>
  </bookViews>
  <sheets>
    <sheet name="1-10-00-01-01 HIDR." sheetId="1" r:id="rId1"/>
    <sheet name="1-10-00-01-02 Pagadora F-2082" sheetId="2" r:id="rId2"/>
    <sheet name="1-10-00-01-03 RESOL. 084" sheetId="3" r:id="rId3"/>
    <sheet name="1-10-00-01-09" sheetId="4" r:id="rId4"/>
    <sheet name="1-10-00-01-12 Euros F-0100" sheetId="5" r:id="rId5"/>
    <sheet name="1-10-00-01-13 dolares F-0100" sheetId="6" r:id="rId6"/>
    <sheet name="1-10-00-01-14" sheetId="7" r:id="rId7"/>
    <sheet name="1-10-00-01-15" sheetId="15" r:id="rId8"/>
    <sheet name="1-10-00-01-18 Disp. F-2082" sheetId="8" r:id="rId9"/>
    <sheet name="1-10-00-01-19 disp. dolares" sheetId="9" r:id="rId10"/>
    <sheet name="1-10-00-01-20 dolares Pagad." sheetId="10" r:id="rId11"/>
    <sheet name="1-10-00-01-27" sheetId="16" r:id="rId12"/>
    <sheet name="1-10-00-01-28" sheetId="11" r:id="rId13"/>
    <sheet name="Hoja7" sheetId="12" r:id="rId14"/>
    <sheet name="Hoja8" sheetId="13" r:id="rId15"/>
    <sheet name="Hoja9" sheetId="14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<sst xmlns="http://schemas.openxmlformats.org/spreadsheetml/2006/main" count="2481" uniqueCount="1398">
  <si>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</si>
  <si>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</si>
  <si>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t>Fecha</t>
  </si>
  <si>
    <t>Asiento</t>
  </si>
  <si>
    <t>Fuente</t>
  </si>
  <si>
    <t>Referencia</t>
  </si>
  <si>
    <t>Débito</t>
  </si>
  <si>
    <t>Crédito</t>
  </si>
  <si>
    <t>Saldo</t>
  </si>
  <si>
    <t xml:space="preserve">Balance Ant. | </t>
  </si>
  <si>
    <t>Transferencias a otras instituciones | LIB. 573-1</t>
  </si>
  <si>
    <t>LIB. 573-1</t>
  </si>
  <si>
    <t>Depósito | ASIGNACION DE CUOTAS</t>
  </si>
  <si>
    <t>ASIGNACION DE CUOTAS</t>
  </si>
  <si>
    <t>Transferencias a otras instituciones | LIB. 772-1</t>
  </si>
  <si>
    <t>LIB. 772-1</t>
  </si>
  <si>
    <t>Transferencias a otras instituciones | LIB. 1750-1</t>
  </si>
  <si>
    <t>LIB. 1750-1</t>
  </si>
  <si>
    <t>Depósito | DOC. 41458</t>
  </si>
  <si>
    <t>DOC. 41458</t>
  </si>
  <si>
    <r>
      <t xml:space="preserve">Total Débitos: </t>
    </r>
    <r>
      <rPr>
        <b/>
        <sz val="10"/>
        <color indexed="8"/>
        <rFont val="Arial"/>
        <family val="2"/>
      </rPr>
      <t>2,093,197.69</t>
    </r>
  </si>
  <si>
    <r>
      <t xml:space="preserve">Total Créditos: </t>
    </r>
    <r>
      <rPr>
        <b/>
        <sz val="10"/>
        <color indexed="8"/>
        <rFont val="Arial"/>
        <family val="2"/>
      </rPr>
      <t>2,093,197.69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</si>
  <si>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</si>
  <si>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1-10-00-01-13</t>
  </si>
  <si>
    <t>MINISTERIO DE INDUSTRIA Y COMERCIO Y MIPYMES</t>
  </si>
  <si>
    <t>Conciliación Bancaria al   28   de Febrero  del año 2023</t>
  </si>
  <si>
    <t xml:space="preserve">Capítulo:    0212 </t>
  </si>
  <si>
    <t>Nombre de Cta.:  DISPONIBILIDA F 100   US$</t>
  </si>
  <si>
    <t>Número Cta.:</t>
  </si>
  <si>
    <t>BR 0100001011</t>
  </si>
  <si>
    <t>Banco:</t>
  </si>
  <si>
    <t>RESERVAS</t>
  </si>
  <si>
    <t xml:space="preserve">Esta incorporada en SIGEF:   Si __x____ </t>
  </si>
  <si>
    <t>No 100010102391041</t>
  </si>
  <si>
    <t>LIBRO</t>
  </si>
  <si>
    <t>BALANCE EN LIBRO</t>
  </si>
  <si>
    <t>MAS:</t>
  </si>
  <si>
    <t>Asignacion Cuota de Pago Crédito</t>
  </si>
  <si>
    <t>Notas de Crédito</t>
  </si>
  <si>
    <t>TOTAL DISPONIBLE</t>
  </si>
  <si>
    <t>MENOS:</t>
  </si>
  <si>
    <t>Cheques emitidos</t>
  </si>
  <si>
    <t>Pago realizado mediante Libramientos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</si>
  <si>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</si>
  <si>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</si>
  <si>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</si>
  <si>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</si>
  <si>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</si>
  <si>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</si>
  <si>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</si>
  <si>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Lic. Elizabeth Lizardo J.</t>
  </si>
  <si>
    <t>Licda. Mirky Cuello</t>
  </si>
  <si>
    <t xml:space="preserve"> Licda. Yasirys German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</si>
  <si>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</si>
  <si>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</si>
  <si>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</si>
  <si>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</si>
  <si>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</si>
  <si>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Directora Financiera</t>
  </si>
  <si>
    <t xml:space="preserve">    Puesto que ocupa</t>
  </si>
  <si>
    <t>Puesto que ocupa</t>
  </si>
  <si>
    <r>
      <t xml:space="preserve">Libro Mayor Auxiliar de </t>
    </r>
    <r>
      <rPr>
        <sz val="10"/>
        <color indexed="8"/>
        <rFont val="Arial"/>
        <family val="2"/>
      </rPr>
      <t>Cuenta Euro BR-0100001006 MICM (1-10-00-01-12)</t>
    </r>
  </si>
  <si>
    <t>Transferencias a otras instituciones | LIB. 1517-1</t>
  </si>
  <si>
    <t>LIB. 1517-1</t>
  </si>
  <si>
    <t>Depósito | DOC. 41393</t>
  </si>
  <si>
    <t>DOC. 41393</t>
  </si>
  <si>
    <t>Depósito | DOC. 41459</t>
  </si>
  <si>
    <t>DOC. 41459</t>
  </si>
  <si>
    <r>
      <t xml:space="preserve">Total Débitos: </t>
    </r>
    <r>
      <rPr>
        <b/>
        <sz val="10"/>
        <color indexed="8"/>
        <rFont val="Arial"/>
        <family val="2"/>
      </rPr>
      <t>55,957.08</t>
    </r>
  </si>
  <si>
    <t>1-10-00-01-12</t>
  </si>
  <si>
    <t>Nombre de Cta.:  CuentaNo. BR0100001006  F 100  Euros$</t>
  </si>
  <si>
    <t>BR 0100001006</t>
  </si>
  <si>
    <t>No 200030100001418</t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</si>
  <si>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No.2123001000-Disponibilidad (1-10-00-01-09)</t>
    </r>
  </si>
  <si>
    <t xml:space="preserve">Balance Inicial | BALANCE INICIAL-CTA-GARANTIA INMOBILIARIA </t>
  </si>
  <si>
    <t xml:space="preserve">BALANCE INICIAL-CTA-GARANTIA INMOBILIARIA </t>
  </si>
  <si>
    <t>Ingreso | INT 167534715837 OV.</t>
  </si>
  <si>
    <t>INT 167534715837 OV.</t>
  </si>
  <si>
    <t>Ingreso | INT 167535450993 5H</t>
  </si>
  <si>
    <t>INT 167535450993 5H</t>
  </si>
  <si>
    <t>Ingreso | INT 167544461204 8M</t>
  </si>
  <si>
    <t>INT 167544461204 8M</t>
  </si>
  <si>
    <t>Ingreso | INT 1675700438664V</t>
  </si>
  <si>
    <t>INT 1675700438664V</t>
  </si>
  <si>
    <t>Ingreso | INT 1675706541836S</t>
  </si>
  <si>
    <t>INT 1675706541836S</t>
  </si>
  <si>
    <t>Gastos | TRASLADO FONDOS CUENTAS ESCR. EMITIDA  00112</t>
  </si>
  <si>
    <t>TRASLADO FONDOS CUENTAS ESCR. EMITIDA  00112</t>
  </si>
  <si>
    <t>Ingreso |  INT 1675789712516O</t>
  </si>
  <si>
    <t xml:space="preserve"> INT 1675789712516O</t>
  </si>
  <si>
    <t>Ingreso | INT 1675876277552J</t>
  </si>
  <si>
    <t>INT 1675876277552J</t>
  </si>
  <si>
    <t>Ingreso | INT 16759552824385</t>
  </si>
  <si>
    <t>INT 16759552824385</t>
  </si>
  <si>
    <t>Ingreso | INT 1676046058752U</t>
  </si>
  <si>
    <t>INT 1676046058752U</t>
  </si>
  <si>
    <t>Ingreso | INT 1676046083340V</t>
  </si>
  <si>
    <t>INT 1676046083340V</t>
  </si>
  <si>
    <t>Ingreso | INT 1676304530290N</t>
  </si>
  <si>
    <t>INT 1676304530290N</t>
  </si>
  <si>
    <t>Ingreso | INT 16763113567457</t>
  </si>
  <si>
    <t>INT 16763113567457</t>
  </si>
  <si>
    <t>Ingreso | INT 1676391063830O</t>
  </si>
  <si>
    <t>INT 1676391063830O</t>
  </si>
  <si>
    <t>Ingreso | INT1676480664651D</t>
  </si>
  <si>
    <t>INT1676480664651D</t>
  </si>
  <si>
    <t>Ingreso | INT1676560781656T</t>
  </si>
  <si>
    <t>INT1676560781656T</t>
  </si>
  <si>
    <t>Ingreso | INT1676560802236O</t>
  </si>
  <si>
    <t>INT1676560802236O</t>
  </si>
  <si>
    <t>Ingreso | INT16768983503349</t>
  </si>
  <si>
    <t>INT16768983503349</t>
  </si>
  <si>
    <t>Ingreso | INT1676898371575U</t>
  </si>
  <si>
    <t>INT1676898371575U</t>
  </si>
  <si>
    <t>Ingreso | INT1676917056193H</t>
  </si>
  <si>
    <t>INT1676917056193H</t>
  </si>
  <si>
    <t>Ingreso | INT1676988306441Z</t>
  </si>
  <si>
    <t>INT1676988306441Z</t>
  </si>
  <si>
    <t>Ingreso |  INT16769883595236</t>
  </si>
  <si>
    <t xml:space="preserve"> INT16769883595236</t>
  </si>
  <si>
    <t>Ingreso | INT16769922737322</t>
  </si>
  <si>
    <t>INT16769922737322</t>
  </si>
  <si>
    <t>Ingreso | INT1677096868060A</t>
  </si>
  <si>
    <t>INT1677096868060A</t>
  </si>
  <si>
    <t>Ingreso |  INT1677164686256L</t>
  </si>
  <si>
    <t xml:space="preserve"> INT1677164686256L</t>
  </si>
  <si>
    <t>Ingreso | INT16772550596259</t>
  </si>
  <si>
    <t>INT16772550596259</t>
  </si>
  <si>
    <t>Ingreso | INT 1677597140309Y</t>
  </si>
  <si>
    <t>INT 1677597140309Y</t>
  </si>
  <si>
    <t>Ingreso | INT 16775971436120</t>
  </si>
  <si>
    <t>INT 16775971436120</t>
  </si>
  <si>
    <t>Ingreso | INT 1677600347821V</t>
  </si>
  <si>
    <t>INT 1677600347821V</t>
  </si>
  <si>
    <r>
      <t xml:space="preserve">Total Débitos: </t>
    </r>
    <r>
      <rPr>
        <b/>
        <sz val="10"/>
        <color indexed="8"/>
        <rFont val="Arial"/>
        <family val="2"/>
      </rPr>
      <t>1,702,302.00</t>
    </r>
  </si>
  <si>
    <r>
      <t xml:space="preserve">Total Créditos: </t>
    </r>
    <r>
      <rPr>
        <b/>
        <sz val="10"/>
        <color indexed="8"/>
        <rFont val="Arial"/>
        <family val="2"/>
      </rPr>
      <t>6,287.53</t>
    </r>
  </si>
  <si>
    <r>
      <t xml:space="preserve">Balance: </t>
    </r>
    <r>
      <rPr>
        <b/>
        <sz val="10"/>
        <color indexed="8"/>
        <rFont val="Arial"/>
        <family val="2"/>
      </rPr>
      <t>1,696,014.47</t>
    </r>
  </si>
  <si>
    <t>Conciliación Bancaria al    28  de Febrero del año 2023</t>
  </si>
  <si>
    <t>Depositos del mes</t>
  </si>
  <si>
    <t>Transferencias entre Cuentas</t>
  </si>
  <si>
    <t xml:space="preserve">                                  Yasirys Germán</t>
  </si>
  <si>
    <t xml:space="preserve">         Revisado por</t>
  </si>
  <si>
    <t xml:space="preserve">                                Directora Financiero</t>
  </si>
  <si>
    <t xml:space="preserve">      Puesto que ocupa</t>
  </si>
  <si>
    <t>1-10-00-01-09</t>
  </si>
  <si>
    <t>Nombre de Cta.:  Cuenta Rec. De Capt. Direc. De Garantía Mob.</t>
  </si>
  <si>
    <t>2123001000</t>
  </si>
  <si>
    <t>No 100010102384894</t>
  </si>
  <si>
    <t xml:space="preserve">Depositos inicial </t>
  </si>
  <si>
    <t xml:space="preserve">Oliver Nolasco </t>
  </si>
  <si>
    <t>Técnico de Contabilidad</t>
  </si>
  <si>
    <t xml:space="preserve"> Yasirys Germán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</si>
  <si>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</si>
  <si>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 | DOC. 41247 TRANSF. ENTRE CUENTAS</t>
  </si>
  <si>
    <t>DOC. 41247 TRANSF. ENTRE CUENTAS</t>
  </si>
  <si>
    <r>
      <t xml:space="preserve">Total Débitos: </t>
    </r>
    <r>
      <rPr>
        <b/>
        <sz val="10"/>
        <color indexed="8"/>
        <rFont val="Arial"/>
        <family val="2"/>
      </rPr>
      <t>43,925.17</t>
    </r>
  </si>
  <si>
    <r>
      <t xml:space="preserve">Total Créditos: </t>
    </r>
    <r>
      <rPr>
        <b/>
        <sz val="10"/>
        <color indexed="8"/>
        <rFont val="Arial"/>
        <family val="2"/>
      </rPr>
      <t>43,925.17</t>
    </r>
  </si>
  <si>
    <t>1-10-00-01-19</t>
  </si>
  <si>
    <t>Conciliación Bancaria al    28   de Febrero  del año 2023</t>
  </si>
  <si>
    <t>Nombre de Cta.:  DISPONIBILIDA F 2082   US$</t>
  </si>
  <si>
    <t>2082001001</t>
  </si>
  <si>
    <t>Asignanción de cuota</t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</si>
  <si>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</si>
  <si>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Pago | LIB. NO. 475-1</t>
  </si>
  <si>
    <t>LIB. NO. 475-1</t>
  </si>
  <si>
    <t>Pago | LIB. NO. 469-1</t>
  </si>
  <si>
    <t>LIB. NO. 469-1</t>
  </si>
  <si>
    <t>Libramiento | LIB. 1606-1</t>
  </si>
  <si>
    <t>LIB. 1606-1</t>
  </si>
  <si>
    <r>
      <t xml:space="preserve">Total Débitos: </t>
    </r>
    <r>
      <rPr>
        <b/>
        <sz val="10"/>
        <color indexed="8"/>
        <rFont val="Arial"/>
        <family val="2"/>
      </rPr>
      <t>8,764.77</t>
    </r>
  </si>
  <si>
    <r>
      <t xml:space="preserve">Total Créditos: </t>
    </r>
    <r>
      <rPr>
        <b/>
        <sz val="10"/>
        <color indexed="8"/>
        <rFont val="Arial"/>
        <family val="2"/>
      </rPr>
      <t>17,863.97</t>
    </r>
  </si>
  <si>
    <r>
      <t xml:space="preserve">Balance: </t>
    </r>
    <r>
      <rPr>
        <b/>
        <sz val="10"/>
        <color indexed="8"/>
        <rFont val="Arial"/>
        <family val="2"/>
      </rPr>
      <t>(9,099.20)</t>
    </r>
  </si>
  <si>
    <t>1-10-00-01-20</t>
  </si>
  <si>
    <t>Conciliación Bancaria al  28  de Febrero del año 2023</t>
  </si>
  <si>
    <t>Nombre de Cta.:  Cuenta Dólares US$ (Pagadora)</t>
  </si>
  <si>
    <t>Numero Cta.: 2082001001</t>
  </si>
  <si>
    <t>Asignación de cuotas</t>
  </si>
  <si>
    <t>Libramientos  emitidos</t>
  </si>
  <si>
    <t>Lic. Elizabeth Lizardo</t>
  </si>
  <si>
    <t xml:space="preserve">                                   Yasirys German</t>
  </si>
  <si>
    <t>Libramiento en tránsito L-1606-1</t>
  </si>
  <si>
    <t>Libramiento | LIB. 1679-1</t>
  </si>
  <si>
    <t>LIB. 1679-1</t>
  </si>
  <si>
    <r>
      <t xml:space="preserve">Total Créditos: </t>
    </r>
    <r>
      <rPr>
        <b/>
        <sz val="10"/>
        <color indexed="8"/>
        <rFont val="Arial"/>
        <family val="2"/>
      </rPr>
      <t>55,957.08</t>
    </r>
  </si>
  <si>
    <t xml:space="preserve">Libramiento en tránsito No.1679-1 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</si>
  <si>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</si>
  <si>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Cheque | Cheque-CH-018840</t>
  </si>
  <si>
    <t>Cheque-CH-018840</t>
  </si>
  <si>
    <t>Cobro | 29467197847</t>
  </si>
  <si>
    <t>29467197847</t>
  </si>
  <si>
    <t>Cobro | 29467240030</t>
  </si>
  <si>
    <t>29467240030</t>
  </si>
  <si>
    <t>Cobro | 29470275551</t>
  </si>
  <si>
    <t>29470275551</t>
  </si>
  <si>
    <t>Cobro | 29474040951</t>
  </si>
  <si>
    <t>29474040951</t>
  </si>
  <si>
    <t>Cobro | 230201000920030525</t>
  </si>
  <si>
    <t>230201000920030525</t>
  </si>
  <si>
    <t>Cobro | 202230026375700</t>
  </si>
  <si>
    <t>202230026375700</t>
  </si>
  <si>
    <t>Cobro | 29482719996</t>
  </si>
  <si>
    <t>29482719996</t>
  </si>
  <si>
    <t>Cobro | 202230026387171</t>
  </si>
  <si>
    <t>202230026387171</t>
  </si>
  <si>
    <t>Cobro | 230202008100100270</t>
  </si>
  <si>
    <t>230202008100100270</t>
  </si>
  <si>
    <t>Cobro | 29488429905</t>
  </si>
  <si>
    <t>29488429905</t>
  </si>
  <si>
    <t>Cobro | 29488415286</t>
  </si>
  <si>
    <t>29488415286</t>
  </si>
  <si>
    <t>Cobro | 202230026397941</t>
  </si>
  <si>
    <t>202230026397941</t>
  </si>
  <si>
    <t>Cobro | 202230026397942</t>
  </si>
  <si>
    <t>202230026397942</t>
  </si>
  <si>
    <t>Depósito | 202230026379419</t>
  </si>
  <si>
    <t>202230026379419</t>
  </si>
  <si>
    <t>Cobro | 4524000019094</t>
  </si>
  <si>
    <t>4524000019094</t>
  </si>
  <si>
    <t>Cobro | 4524000037187</t>
  </si>
  <si>
    <t>4524000037187</t>
  </si>
  <si>
    <t>Cobro | 29499965196</t>
  </si>
  <si>
    <t>29499965196</t>
  </si>
  <si>
    <t>Cobro | 230203002460010438</t>
  </si>
  <si>
    <t>230203002460010438</t>
  </si>
  <si>
    <t>Cobro | 230203005080030441</t>
  </si>
  <si>
    <t>230203005080030441</t>
  </si>
  <si>
    <t>Cobro | 230203009300030476</t>
  </si>
  <si>
    <t>230203009300030476</t>
  </si>
  <si>
    <t>Cobro | 202230026446688</t>
  </si>
  <si>
    <t>202230026446688</t>
  </si>
  <si>
    <t>REGISTROS | TRANSF. No. 0172</t>
  </si>
  <si>
    <t>TRANSF. No. 0172</t>
  </si>
  <si>
    <t>REGISTROS | TRANSF.0144</t>
  </si>
  <si>
    <t>TRANSF.0144</t>
  </si>
  <si>
    <t>Depósito | 0240240340</t>
  </si>
  <si>
    <t>0240240340</t>
  </si>
  <si>
    <t>Cobro | 230206452810130003</t>
  </si>
  <si>
    <t>230206452810130003</t>
  </si>
  <si>
    <t>Cobro | 230206452810130082</t>
  </si>
  <si>
    <t>230206452810130082</t>
  </si>
  <si>
    <t>Cobro | 29526002786</t>
  </si>
  <si>
    <t>29526002786</t>
  </si>
  <si>
    <t>Cobro | 29526029391</t>
  </si>
  <si>
    <t>29526029391</t>
  </si>
  <si>
    <t>Cobro | 29526050186</t>
  </si>
  <si>
    <t>29526050186</t>
  </si>
  <si>
    <t>Cobro | 202230026513681</t>
  </si>
  <si>
    <t>202230026513681</t>
  </si>
  <si>
    <t>Cobro | 29527929336</t>
  </si>
  <si>
    <t>29527929336</t>
  </si>
  <si>
    <t>Cobro | 230206000510070636</t>
  </si>
  <si>
    <t>230206000510070636</t>
  </si>
  <si>
    <t>Cobro | 230206003540010427</t>
  </si>
  <si>
    <t>230206003540010427</t>
  </si>
  <si>
    <t>Cobro | 202230026528734</t>
  </si>
  <si>
    <t>202230026528734</t>
  </si>
  <si>
    <t>Cobro | 202230026534382</t>
  </si>
  <si>
    <t>202230026534382</t>
  </si>
  <si>
    <t>Cobro | 202230026543659</t>
  </si>
  <si>
    <t>202230026543659</t>
  </si>
  <si>
    <t>Cobro | 4524000017679</t>
  </si>
  <si>
    <t>4524000017679</t>
  </si>
  <si>
    <t>Cobro | 230207003520120124</t>
  </si>
  <si>
    <t>230207003520120124</t>
  </si>
  <si>
    <t>Cobro | 29539560419</t>
  </si>
  <si>
    <t>29539560419</t>
  </si>
  <si>
    <t>Cobro | 4524000031556</t>
  </si>
  <si>
    <t>4524000031556</t>
  </si>
  <si>
    <t>Cobro | 4524000031557</t>
  </si>
  <si>
    <t>4524000031557</t>
  </si>
  <si>
    <t>Cobro | 29540312608</t>
  </si>
  <si>
    <t>29540312608</t>
  </si>
  <si>
    <t>Cobro | 202230026573209</t>
  </si>
  <si>
    <t>202230026573209</t>
  </si>
  <si>
    <t>Cobro | 4524000000001</t>
  </si>
  <si>
    <t>4524000000001</t>
  </si>
  <si>
    <t>Cobro | 4524000016363</t>
  </si>
  <si>
    <t>4524000016363</t>
  </si>
  <si>
    <t>Cobro | 29549571288</t>
  </si>
  <si>
    <t>29549571288</t>
  </si>
  <si>
    <t>Cobro | 230208002470040422</t>
  </si>
  <si>
    <t>230208002470040422</t>
  </si>
  <si>
    <t>Cobro | 29554033875</t>
  </si>
  <si>
    <t>29554033875</t>
  </si>
  <si>
    <t>Depósito | 4524000034968 / 230208452810040100</t>
  </si>
  <si>
    <t>4524000034968 / 230208452810040100</t>
  </si>
  <si>
    <t>Cobro | 29559580412</t>
  </si>
  <si>
    <t>29559580412</t>
  </si>
  <si>
    <t>Cobro | 29560215889</t>
  </si>
  <si>
    <t>29560215889</t>
  </si>
  <si>
    <t>Cobro | 202230026623733</t>
  </si>
  <si>
    <t>202230026623733</t>
  </si>
  <si>
    <t>Depósito | 0240200188</t>
  </si>
  <si>
    <t>0240200188</t>
  </si>
  <si>
    <t>Depósito | 0240200192</t>
  </si>
  <si>
    <t>0240200192</t>
  </si>
  <si>
    <t>Depósito | 0240200185</t>
  </si>
  <si>
    <t>0240200185</t>
  </si>
  <si>
    <t>Cobro | 202230026631468</t>
  </si>
  <si>
    <t>202230026631468</t>
  </si>
  <si>
    <t>Cobro | 202230026632239</t>
  </si>
  <si>
    <t>202230026632239</t>
  </si>
  <si>
    <t>Cobro | 29564935542</t>
  </si>
  <si>
    <t>29564935542</t>
  </si>
  <si>
    <t>Cobro | 29565463982</t>
  </si>
  <si>
    <t>29565463982</t>
  </si>
  <si>
    <t>Cobro | 29565651890</t>
  </si>
  <si>
    <t>29565651890</t>
  </si>
  <si>
    <t>Cobro | 230210002470110098/ 230210002470110095</t>
  </si>
  <si>
    <t>230210002470110098/ 230210002470110095</t>
  </si>
  <si>
    <t>Cobro | 230210003000010520</t>
  </si>
  <si>
    <t>230210003000010520</t>
  </si>
  <si>
    <t>Cobro | 230210000930060377</t>
  </si>
  <si>
    <t>230210000930060377</t>
  </si>
  <si>
    <t>Cobro | 202230026674935</t>
  </si>
  <si>
    <t>202230026674935</t>
  </si>
  <si>
    <t>Depósito | 0580030280, SV-DCB-020-94229</t>
  </si>
  <si>
    <t>0580030280, SV-DCB-020-94229</t>
  </si>
  <si>
    <t>Cobro | 202230026696205</t>
  </si>
  <si>
    <t>202230026696205</t>
  </si>
  <si>
    <t>Cobro | 202230026725667</t>
  </si>
  <si>
    <t>202230026725667</t>
  </si>
  <si>
    <t>Cobro | 202230026726210</t>
  </si>
  <si>
    <t>202230026726210</t>
  </si>
  <si>
    <t>Cobro | 4524000014266</t>
  </si>
  <si>
    <t>4524000014266</t>
  </si>
  <si>
    <t>Cobro | 29596534293</t>
  </si>
  <si>
    <t>29596534293</t>
  </si>
  <si>
    <t>Cobro | 29597750310</t>
  </si>
  <si>
    <t>29597750310</t>
  </si>
  <si>
    <t>Cobro | 29602823253</t>
  </si>
  <si>
    <t>29602823253</t>
  </si>
  <si>
    <t>Cobro | 230213003970040818</t>
  </si>
  <si>
    <t>230213003970040818</t>
  </si>
  <si>
    <t>Cobro | 202230026756484</t>
  </si>
  <si>
    <t>202230026756484</t>
  </si>
  <si>
    <t>Cobro | 230214452810040008</t>
  </si>
  <si>
    <t>230214452810040008</t>
  </si>
  <si>
    <t>Cobro | 4524000018529</t>
  </si>
  <si>
    <t>4524000018529</t>
  </si>
  <si>
    <t>Cobro | 29610913162/ 29610540515</t>
  </si>
  <si>
    <t>29610913162/ 29610540515</t>
  </si>
  <si>
    <t>Cobro | 29615119951</t>
  </si>
  <si>
    <t>29615119951</t>
  </si>
  <si>
    <t>REGISTROS | TRANSF.0173</t>
  </si>
  <si>
    <t>TRANSF.0173</t>
  </si>
  <si>
    <t>Cobro | 4524000014958</t>
  </si>
  <si>
    <t>4524000014958</t>
  </si>
  <si>
    <t>Cobro | 29621316967</t>
  </si>
  <si>
    <t>29621316967</t>
  </si>
  <si>
    <t>Cobro | 29622256108/ 29622118718</t>
  </si>
  <si>
    <t>29622256108/ 29622118718</t>
  </si>
  <si>
    <t>Cobro | 29622948844</t>
  </si>
  <si>
    <t>29622948844</t>
  </si>
  <si>
    <t>Cobro | 29623855066</t>
  </si>
  <si>
    <t>29623855066</t>
  </si>
  <si>
    <t>Cobro | 29624187907</t>
  </si>
  <si>
    <t>29624187907</t>
  </si>
  <si>
    <t>Cobro | 230215005240010259</t>
  </si>
  <si>
    <t>230215005240010259</t>
  </si>
  <si>
    <t>Cobro | 29626727483</t>
  </si>
  <si>
    <t>29626727483</t>
  </si>
  <si>
    <t>Cobro | 230215003650050260</t>
  </si>
  <si>
    <t>230215003650050260</t>
  </si>
  <si>
    <t>Cobro | 230215000110060269</t>
  </si>
  <si>
    <t>230215000110060269</t>
  </si>
  <si>
    <t>Cheque | Cheque-CH-018841</t>
  </si>
  <si>
    <t>Cheque-CH-018841</t>
  </si>
  <si>
    <t>Cobro | 29638090900</t>
  </si>
  <si>
    <t>29638090900</t>
  </si>
  <si>
    <t>Cobro | 230216001420050160</t>
  </si>
  <si>
    <t>230216001420050160</t>
  </si>
  <si>
    <t>Cobro | 230216003520070346</t>
  </si>
  <si>
    <t>230216003520070346</t>
  </si>
  <si>
    <t>Cobro | 29641896205</t>
  </si>
  <si>
    <t>29641896205</t>
  </si>
  <si>
    <t>Cobro | 29644183468</t>
  </si>
  <si>
    <t>29644183468</t>
  </si>
  <si>
    <t>Cobro | 230217007300050034</t>
  </si>
  <si>
    <t>230217007300050034</t>
  </si>
  <si>
    <t>Cobro | 4524000019943</t>
  </si>
  <si>
    <t>4524000019943</t>
  </si>
  <si>
    <t>Cobro | 4524000010174</t>
  </si>
  <si>
    <t>4524000010174</t>
  </si>
  <si>
    <t>Cobro | 202230026919649</t>
  </si>
  <si>
    <t>202230026919649</t>
  </si>
  <si>
    <t>Cobro | 230217003760050070</t>
  </si>
  <si>
    <t>230217003760050070</t>
  </si>
  <si>
    <t>Cobro | 202230026921067</t>
  </si>
  <si>
    <t>202230026921067</t>
  </si>
  <si>
    <t>Cobro | 202230026925391</t>
  </si>
  <si>
    <t>202230026925391</t>
  </si>
  <si>
    <t>Cobro | 29650304740</t>
  </si>
  <si>
    <t>29650304740</t>
  </si>
  <si>
    <t>Cobro | 230217002540030318</t>
  </si>
  <si>
    <t>230217002540030318</t>
  </si>
  <si>
    <t>Cobro | 4524000036440</t>
  </si>
  <si>
    <t>4524000036440</t>
  </si>
  <si>
    <t>Depósito | 230217452810150015</t>
  </si>
  <si>
    <t>230217452810150015</t>
  </si>
  <si>
    <t>Cobro | 230220003540060110</t>
  </si>
  <si>
    <t>230220003540060110</t>
  </si>
  <si>
    <t>Cobro | 29662108067</t>
  </si>
  <si>
    <t>29662108067</t>
  </si>
  <si>
    <t>Cobro | 4524000018412</t>
  </si>
  <si>
    <t>4524000018412</t>
  </si>
  <si>
    <t>Cobro | 202230026997224</t>
  </si>
  <si>
    <t>202230026997224</t>
  </si>
  <si>
    <t>Cobro | 230220003000010619</t>
  </si>
  <si>
    <t>230220003000010619</t>
  </si>
  <si>
    <t>Cobro | 202230026999739</t>
  </si>
  <si>
    <t>202230026999739</t>
  </si>
  <si>
    <t>Cobro | 29676164946</t>
  </si>
  <si>
    <t>29676164946</t>
  </si>
  <si>
    <t>Cobro | 29676471868</t>
  </si>
  <si>
    <t>29676471868</t>
  </si>
  <si>
    <t>Cobro | 29676500478</t>
  </si>
  <si>
    <t>29676500478</t>
  </si>
  <si>
    <t>Cobro | 230217008500100415</t>
  </si>
  <si>
    <t>230217008500100415</t>
  </si>
  <si>
    <t>Cobro | 4524000032557</t>
  </si>
  <si>
    <t>4524000032557</t>
  </si>
  <si>
    <t>Cobro | 4524000032833</t>
  </si>
  <si>
    <t>4524000032833</t>
  </si>
  <si>
    <t>Depósito | 0352140038, SV-SCE-005-96726</t>
  </si>
  <si>
    <t>0352140038, SV-SCE-005-96726</t>
  </si>
  <si>
    <t>Cobro | 230221452810100003</t>
  </si>
  <si>
    <t>230221452810100003</t>
  </si>
  <si>
    <t>Depósito | 0352140035, SV-DCB-024-88373</t>
  </si>
  <si>
    <t>0352140035, SV-DCB-024-88373</t>
  </si>
  <si>
    <t>Cobro | 202230027084396</t>
  </si>
  <si>
    <t>202230027084396</t>
  </si>
  <si>
    <t>Cobro | 230222003540100362</t>
  </si>
  <si>
    <t>230222003540100362</t>
  </si>
  <si>
    <t>Cobro | 4524000031894/ 4524000031893</t>
  </si>
  <si>
    <t>4524000031894/ 4524000031893</t>
  </si>
  <si>
    <t>Cobro | 230222000310120710</t>
  </si>
  <si>
    <t>230222000310120710</t>
  </si>
  <si>
    <t>Cobro | 4524000017746</t>
  </si>
  <si>
    <t>4524000017746</t>
  </si>
  <si>
    <t>Cheque | Cheque-CH-018842</t>
  </si>
  <si>
    <t>Cheque-CH-018842</t>
  </si>
  <si>
    <t>Cobro | 202230027146698</t>
  </si>
  <si>
    <t>202230027146698</t>
  </si>
  <si>
    <t>Cobro | 202230027146769</t>
  </si>
  <si>
    <t>202230027146769</t>
  </si>
  <si>
    <t>Cobro | 202230027146772</t>
  </si>
  <si>
    <t>202230027146772</t>
  </si>
  <si>
    <t>Cobro | 202230027146774</t>
  </si>
  <si>
    <t>202230027146774</t>
  </si>
  <si>
    <t>Cobro | 202230027146771</t>
  </si>
  <si>
    <t>202230027146771</t>
  </si>
  <si>
    <t>Cobro | 202230027146776</t>
  </si>
  <si>
    <t>202230027146776</t>
  </si>
  <si>
    <t>Cobro | 202230027146770</t>
  </si>
  <si>
    <t>202230027146770</t>
  </si>
  <si>
    <t>Cobro | 202230027149460</t>
  </si>
  <si>
    <t>202230027149460</t>
  </si>
  <si>
    <t>Cobro | 230224003520080301</t>
  </si>
  <si>
    <t>230224003520080301</t>
  </si>
  <si>
    <t>Cobro | 230224006600130538</t>
  </si>
  <si>
    <t>230224006600130538</t>
  </si>
  <si>
    <t>Cobro | 29738182212</t>
  </si>
  <si>
    <t>29738182212</t>
  </si>
  <si>
    <t>Cobro | 202230027164610</t>
  </si>
  <si>
    <t>202230027164610</t>
  </si>
  <si>
    <t>Cobro | 202230027164945</t>
  </si>
  <si>
    <t>202230027164945</t>
  </si>
  <si>
    <t>Cobro | 202230027164948</t>
  </si>
  <si>
    <t>202230027164948</t>
  </si>
  <si>
    <t>Cobro | 230228003620050475</t>
  </si>
  <si>
    <t>230228003620050475</t>
  </si>
  <si>
    <t>Cobro | 4524000015600</t>
  </si>
  <si>
    <t>4524000015600</t>
  </si>
  <si>
    <t>Cobro | 29780253479</t>
  </si>
  <si>
    <t>29780253479</t>
  </si>
  <si>
    <t>Cobro | 230228005900031053</t>
  </si>
  <si>
    <t>230228005900031053</t>
  </si>
  <si>
    <t>Cobro | 230228000930051182</t>
  </si>
  <si>
    <t>230228000930051182</t>
  </si>
  <si>
    <t>Cobro | 202230027291592</t>
  </si>
  <si>
    <t>202230027291592</t>
  </si>
  <si>
    <t>Cobro | 230228005900050770</t>
  </si>
  <si>
    <t>230228005900050770</t>
  </si>
  <si>
    <t>Cobro | 230228452810100183</t>
  </si>
  <si>
    <t>230228452810100183</t>
  </si>
  <si>
    <t>Depósito | 4524000015604/ 4524000015602/ 4524000015601</t>
  </si>
  <si>
    <t>4524000015604/ 4524000015602/ 4524000015601</t>
  </si>
  <si>
    <t>Depósito | 4524000013550</t>
  </si>
  <si>
    <t>4524000013550</t>
  </si>
  <si>
    <t>REGISTROS | NOTA DE CREDITO</t>
  </si>
  <si>
    <t>NOTA DE CREDITO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</si>
  <si>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</si>
  <si>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</si>
  <si>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352,301,357.94</t>
    </r>
  </si>
  <si>
    <r>
      <t xml:space="preserve">Total Créditos: </t>
    </r>
    <r>
      <rPr>
        <b/>
        <sz val="10"/>
        <color indexed="8"/>
        <rFont val="Arial"/>
        <family val="2"/>
      </rPr>
      <t>187,718,022.78</t>
    </r>
  </si>
  <si>
    <r>
      <t xml:space="preserve">Balance: </t>
    </r>
    <r>
      <rPr>
        <b/>
        <sz val="10"/>
        <color indexed="8"/>
        <rFont val="Arial"/>
        <family val="2"/>
      </rPr>
      <t>164,583,335.16</t>
    </r>
  </si>
  <si>
    <t>1-10-00-01-01</t>
  </si>
  <si>
    <t>Conciliación Bancaria al    31  de Enero del año 2023</t>
  </si>
  <si>
    <t xml:space="preserve">Nombre de Cta.:  Cuenta Hidrocarburos </t>
  </si>
  <si>
    <t>010-242518-3</t>
  </si>
  <si>
    <t>No 010-2423518-3</t>
  </si>
  <si>
    <t>Reintegro Cheque No.18812 D/F 26/10/2022</t>
  </si>
  <si>
    <t>Nota de credito</t>
  </si>
  <si>
    <t>Manuel Garcia</t>
  </si>
  <si>
    <t xml:space="preserve">                                  Yasirys German</t>
  </si>
  <si>
    <t>Enc. de Ingresos</t>
  </si>
  <si>
    <t>Yasirys Germán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</si>
  <si>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</si>
  <si>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</si>
  <si>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TRANSFERENCIA ENTRE CUENTAS | DOCS. 41188 Y 41197</t>
  </si>
  <si>
    <t>DOCS. 41188 Y 41197</t>
  </si>
  <si>
    <t>Nómina | LIB.558-1</t>
  </si>
  <si>
    <t>LIB.558-1</t>
  </si>
  <si>
    <t>Nómina | LIB.589-1</t>
  </si>
  <si>
    <t>LIB.589-1</t>
  </si>
  <si>
    <t>TRANSFERENCIA ENTRE CUENTAS | DOCS. 41206,41210 Y 41223</t>
  </si>
  <si>
    <t>DOCS. 41206,41210 Y 41223</t>
  </si>
  <si>
    <t>Nómina | LIB.532-1</t>
  </si>
  <si>
    <t>LIB.532-1</t>
  </si>
  <si>
    <t>Gastos | LIB. 829-1</t>
  </si>
  <si>
    <t>LIB. 829-1</t>
  </si>
  <si>
    <t>TRANSFERENCIA ENTRE CUENTAS | DOCS. 41227,41230 Y 41233</t>
  </si>
  <si>
    <t>DOCS. 41227,41230 Y 41233</t>
  </si>
  <si>
    <t>Nómina | 318-1</t>
  </si>
  <si>
    <t>318-1</t>
  </si>
  <si>
    <t>Nómina | LIB.322-1</t>
  </si>
  <si>
    <t>LIB.322-1</t>
  </si>
  <si>
    <t>Pago | LIB. 328-1</t>
  </si>
  <si>
    <t>LIB. 328-1</t>
  </si>
  <si>
    <t>Pago | LIB. NO. 333-1</t>
  </si>
  <si>
    <t>LIB. NO. 333-1</t>
  </si>
  <si>
    <t>Nómina | 324-1</t>
  </si>
  <si>
    <t>324-1</t>
  </si>
  <si>
    <t>Pago | LIB. NO. 930-1</t>
  </si>
  <si>
    <t>LIB. NO. 930-1</t>
  </si>
  <si>
    <t>Pago | LIB. NO. 959-1</t>
  </si>
  <si>
    <t>LIB. NO. 959-1</t>
  </si>
  <si>
    <t>REGISTROS | 696-1</t>
  </si>
  <si>
    <t>696-1</t>
  </si>
  <si>
    <t>Nómina | 794-1</t>
  </si>
  <si>
    <t>794-1</t>
  </si>
  <si>
    <t>Nómina | 796-1</t>
  </si>
  <si>
    <t>796-1</t>
  </si>
  <si>
    <t>Nómina | 799-1</t>
  </si>
  <si>
    <t>799-1</t>
  </si>
  <si>
    <t>TRANSFERENCIA ENTRE CUENTAS | DOC. 41246</t>
  </si>
  <si>
    <t>DOC. 41246</t>
  </si>
  <si>
    <t>Nómina | LIB.751.-1</t>
  </si>
  <si>
    <t>LIB.751.-1</t>
  </si>
  <si>
    <t>Pago | LIB. NO. 432-1</t>
  </si>
  <si>
    <t>LIB. NO. 432-1</t>
  </si>
  <si>
    <t>Pago | LIB. NO. 443-1</t>
  </si>
  <si>
    <t>LIB. NO. 443-1</t>
  </si>
  <si>
    <t>Nómina | LIB.749-1</t>
  </si>
  <si>
    <t>LIB.749-1</t>
  </si>
  <si>
    <t>Nómina | 747-1</t>
  </si>
  <si>
    <t>747-1</t>
  </si>
  <si>
    <t>Nómina | 806-1</t>
  </si>
  <si>
    <t>806-1</t>
  </si>
  <si>
    <t>Nómina | LIB.853-1</t>
  </si>
  <si>
    <t>LIB.853-1</t>
  </si>
  <si>
    <t>Nómina | 855-1</t>
  </si>
  <si>
    <t>855-1</t>
  </si>
  <si>
    <t>Nómina | 857-1</t>
  </si>
  <si>
    <t>857-1</t>
  </si>
  <si>
    <t>Nómina | 979-1</t>
  </si>
  <si>
    <t>979-1</t>
  </si>
  <si>
    <t>Nómina | 981-1</t>
  </si>
  <si>
    <t>981-1</t>
  </si>
  <si>
    <t>Nómina | 983-1</t>
  </si>
  <si>
    <t>983-1</t>
  </si>
  <si>
    <t>TRANSFERENCIA ENTRE CUENTAS | DOC. 41273</t>
  </si>
  <si>
    <t>DOC. 41273</t>
  </si>
  <si>
    <t>Pago | LIB. NO. 1095-1</t>
  </si>
  <si>
    <t>LIB. NO. 1095-1</t>
  </si>
  <si>
    <t>Pago | LIB. NO. 1172-1</t>
  </si>
  <si>
    <t>LIB. NO. 1172-1</t>
  </si>
  <si>
    <t>Nómina | 985-1</t>
  </si>
  <si>
    <t>985-1</t>
  </si>
  <si>
    <t>Nómina | 1070-1</t>
  </si>
  <si>
    <t>1070-1</t>
  </si>
  <si>
    <t>TRANSFERENCIA ENTRE CUENTAS | DOCS. 41292 Y 41304</t>
  </si>
  <si>
    <t>DOCS. 41292 Y 41304</t>
  </si>
  <si>
    <t>Pago | LIB. NO. 479-1</t>
  </si>
  <si>
    <t>LIB. NO. 479-1</t>
  </si>
  <si>
    <t>Pago | LIB. NO. 483-1</t>
  </si>
  <si>
    <t>LIB. NO. 483-1</t>
  </si>
  <si>
    <t>TRANSFERENCIA ENTRE CUENTAS | DOCS. 41321  Y  41324</t>
  </si>
  <si>
    <t>DOCS. 41321  Y  41324</t>
  </si>
  <si>
    <t>Pago | LIB. NO. 1322-1</t>
  </si>
  <si>
    <t>LIB. NO. 1322-1</t>
  </si>
  <si>
    <t>Pago | LIB. NO. 60-1</t>
  </si>
  <si>
    <t>LIB. NO. 60-1</t>
  </si>
  <si>
    <t>Nómina | LIB.1231-1</t>
  </si>
  <si>
    <t>LIB.1231-1</t>
  </si>
  <si>
    <t>Pago | LIB. NO. 616-1</t>
  </si>
  <si>
    <t>LIB. NO. 616-1</t>
  </si>
  <si>
    <t>Pago | LIB. NO. 618-1</t>
  </si>
  <si>
    <t>LIB. NO. 618-1</t>
  </si>
  <si>
    <t>Pago | LIB. NO. 644-1</t>
  </si>
  <si>
    <t>LIB. NO. 644-1</t>
  </si>
  <si>
    <t>Pago | LIB. NO. 674-1</t>
  </si>
  <si>
    <t>LIB. NO. 674-1</t>
  </si>
  <si>
    <t>Pago | LIB. NO. 656-1</t>
  </si>
  <si>
    <t>LIB. NO. 656-1</t>
  </si>
  <si>
    <t>Pago | LIB. 645-1</t>
  </si>
  <si>
    <t>LIB. 645-1</t>
  </si>
  <si>
    <t>TRANSFERENCIA ENTRE CUENTAS | DOCS. 41348, 41354 Y 471357</t>
  </si>
  <si>
    <t>DOCS. 41348, 41354 Y 471357</t>
  </si>
  <si>
    <t>Pago | LIB. NO. 1509-1</t>
  </si>
  <si>
    <t>LIB. NO. 1509-1</t>
  </si>
  <si>
    <t>Nómina | LIB.1074-1</t>
  </si>
  <si>
    <t>LIB.1074-1</t>
  </si>
  <si>
    <t>TRANSFERENCIA ENTRE CUENTAS | DOCS. 41369, 41375 Y 41380</t>
  </si>
  <si>
    <t>DOCS. 41369, 41375 Y 41380</t>
  </si>
  <si>
    <t>Nómina | LIB.1298-1</t>
  </si>
  <si>
    <t>LIB.1298-1</t>
  </si>
  <si>
    <t>Pago | LIB. NO. 725-1</t>
  </si>
  <si>
    <t>LIB. NO. 725-1</t>
  </si>
  <si>
    <t>Pago | LIB. NO. 732-1</t>
  </si>
  <si>
    <t>LIB. NO. 732-1</t>
  </si>
  <si>
    <t>TRANSFERENCIA ENTRE CUENTAS | DOCS. 41391 Y 41394</t>
  </si>
  <si>
    <t>DOCS. 41391 Y 41394</t>
  </si>
  <si>
    <t>Pago | LIB. NO. 762-1</t>
  </si>
  <si>
    <t>LIB. NO. 762-1</t>
  </si>
  <si>
    <t>Nómina | LIB.1473-1</t>
  </si>
  <si>
    <t>LIB.1473-1</t>
  </si>
  <si>
    <t>REGISTROS | REINTEGRO LIB.20253-1</t>
  </si>
  <si>
    <t>REINTEGRO LIB.20253-1</t>
  </si>
  <si>
    <t>Pago | LIB. NO. 70-1</t>
  </si>
  <si>
    <t>LIB. NO. 70-1</t>
  </si>
  <si>
    <t>Pago | LIB. NO. 345-1</t>
  </si>
  <si>
    <t>LIB. NO. 345-1</t>
  </si>
  <si>
    <t>Pago | LIB. NO. 729-1</t>
  </si>
  <si>
    <t>LIB. NO. 729-1</t>
  </si>
  <si>
    <t>REGISTROS | REINTEGRO LIB. 17687-1</t>
  </si>
  <si>
    <t>REINTEGRO LIB. 17687-1</t>
  </si>
  <si>
    <t>Pago | LIB. NO. 791-1</t>
  </si>
  <si>
    <t>LIB. NO. 791-1</t>
  </si>
  <si>
    <t>Pago | LIB. NO. 812-1</t>
  </si>
  <si>
    <t>LIB. NO. 812-1</t>
  </si>
  <si>
    <t>TRANSFERENCIA ENTRE CUENTAS | DOC.41416 Y 41424</t>
  </si>
  <si>
    <t>DOC.41416 Y 41424</t>
  </si>
  <si>
    <t>Pago | LIB. NO. 1644-1</t>
  </si>
  <si>
    <t>LIB. NO. 1644-1</t>
  </si>
  <si>
    <t>Pago | LIB. NO. 1646-1</t>
  </si>
  <si>
    <t>LIB. NO. 1646-1</t>
  </si>
  <si>
    <t>Pago | LIB. NO. 1650-1</t>
  </si>
  <si>
    <t>LIB. NO. 1650-1</t>
  </si>
  <si>
    <t>Pago | LIB. NO. 1654-1</t>
  </si>
  <si>
    <t>LIB. NO. 1654-1</t>
  </si>
  <si>
    <t>Pago | LIB. NO. 1675-1</t>
  </si>
  <si>
    <t>LIB. NO. 1675-1</t>
  </si>
  <si>
    <t>Pago | LIB. NO. 1695-1</t>
  </si>
  <si>
    <t>LIB. NO. 1695-1</t>
  </si>
  <si>
    <t>Pago | LIB. NO. 771-1</t>
  </si>
  <si>
    <t>LIB. NO. 771-1</t>
  </si>
  <si>
    <t>Pago | LIB. NO. 776-1</t>
  </si>
  <si>
    <t>LIB. NO. 776-1</t>
  </si>
  <si>
    <t>Pago | LIB. NO. 900-1</t>
  </si>
  <si>
    <t>LIB. NO. 900-1</t>
  </si>
  <si>
    <t>Pago | LIB. NO. 871-1</t>
  </si>
  <si>
    <t>LIB. NO. 871-1</t>
  </si>
  <si>
    <t>Pago | LIB. NO. 865-1</t>
  </si>
  <si>
    <t>LIB. NO. 865-1</t>
  </si>
  <si>
    <t>Pago | LIB. NO. 861-1</t>
  </si>
  <si>
    <t>LIB. NO. 861-1</t>
  </si>
  <si>
    <t>Pago | LIB. NO. 849-1</t>
  </si>
  <si>
    <t>LIB. NO. 849-1</t>
  </si>
  <si>
    <t>Pago | LIB. NO.LIB. NO.808-1</t>
  </si>
  <si>
    <t>LIB. NO.LIB. NO.808-1</t>
  </si>
  <si>
    <t>Pago | LIB. NO. 800-1</t>
  </si>
  <si>
    <t>LIB. NO. 800-1</t>
  </si>
  <si>
    <t>Pago | LIB. NO. 867-1</t>
  </si>
  <si>
    <t>LIB. NO. 867-1</t>
  </si>
  <si>
    <t>TRANSFERENCIA ENTRE CUENTAS | DOC.41440 Y 41443</t>
  </si>
  <si>
    <t>DOC.41440 Y 41443</t>
  </si>
  <si>
    <t>Pago | LIB.1763-1</t>
  </si>
  <si>
    <t>LIB.1763-1</t>
  </si>
  <si>
    <t>Pago | LIB. NO. 951-1</t>
  </si>
  <si>
    <t>LIB. NO. 951-1</t>
  </si>
  <si>
    <t>Pago | LIB. NO. 947-1</t>
  </si>
  <si>
    <t>LIB. NO. 947-1</t>
  </si>
  <si>
    <t>Pago | LIB.938-1</t>
  </si>
  <si>
    <t>LIB.938-1</t>
  </si>
  <si>
    <t>Pago | LIB. NO. 934-1</t>
  </si>
  <si>
    <t>LIB. NO. 934-1</t>
  </si>
  <si>
    <t>Pago | LIB. NO. 926</t>
  </si>
  <si>
    <t>LIB. NO. 926</t>
  </si>
  <si>
    <t>Pago | LIB. NO. 908-1</t>
  </si>
  <si>
    <t>LIB. NO. 908-1</t>
  </si>
  <si>
    <t>Pago | LIB. NO. 1001-1</t>
  </si>
  <si>
    <t>LIB. NO. 1001-1</t>
  </si>
  <si>
    <t>Pago | LIB. NO. 912-1</t>
  </si>
  <si>
    <t>LIB. NO. 912-1</t>
  </si>
  <si>
    <t>Pago | LIB. NO. 922-1</t>
  </si>
  <si>
    <t>LIB. NO. 922-1</t>
  </si>
  <si>
    <t>Pago | LIB. NO. 963-1</t>
  </si>
  <si>
    <t>LIB. NO. 963-1</t>
  </si>
  <si>
    <t>Pago | LIB. NO. 918-1</t>
  </si>
  <si>
    <t>LIB. NO. 918-1</t>
  </si>
  <si>
    <t>Pago | LIB. NO. 943-1</t>
  </si>
  <si>
    <t>LIB. NO. 943-1</t>
  </si>
  <si>
    <t>Pago | LIB. NO. 955-1</t>
  </si>
  <si>
    <t>LIB. NO. 955-1</t>
  </si>
  <si>
    <t>TRANSFERENCIA ENTRE CUENTAS | DOC. 41469</t>
  </si>
  <si>
    <t>DOC. 41469</t>
  </si>
  <si>
    <t>Pago | LIB.1815-1</t>
  </si>
  <si>
    <t>LIB.1815-1</t>
  </si>
  <si>
    <t>Pago | LIB.1817-1</t>
  </si>
  <si>
    <t>LIB.1817-1</t>
  </si>
  <si>
    <t>Nómina | LIB.1819-1</t>
  </si>
  <si>
    <t>LIB.1819-1</t>
  </si>
  <si>
    <t>Pago | LIB.1841-1</t>
  </si>
  <si>
    <t>LIB.1841-1</t>
  </si>
  <si>
    <t>TRANSFERENCIA ENTRE CUENTAS | DOC.41478 Y 41481</t>
  </si>
  <si>
    <t>DOC.41478 Y 41481</t>
  </si>
  <si>
    <t>Nómina | LIB. NO. 1484-1</t>
  </si>
  <si>
    <t>LIB. NO. 1484-1</t>
  </si>
  <si>
    <t>Nómina | LIB.1581-1</t>
  </si>
  <si>
    <t>LIB.1581-1</t>
  </si>
  <si>
    <t>Nómina | LIB. NO. 1614-1</t>
  </si>
  <si>
    <t>LIB. NO. 1614-1</t>
  </si>
  <si>
    <t>Nómina | LIB. NO. 1618-1</t>
  </si>
  <si>
    <t>LIB. NO. 1618-1</t>
  </si>
  <si>
    <t>Nómina | LIB.1616-1</t>
  </si>
  <si>
    <t>LIB.1616-1</t>
  </si>
  <si>
    <t>Nómina | LIB.1681-1</t>
  </si>
  <si>
    <t>LIB.1681-1</t>
  </si>
  <si>
    <t>Pago | LIB.1910-1</t>
  </si>
  <si>
    <t>LIB.1910-1</t>
  </si>
  <si>
    <t>Pago | LIB.1912-1</t>
  </si>
  <si>
    <t>LIB.1912-1</t>
  </si>
  <si>
    <t>REGISTROS | LIB.1881-1</t>
  </si>
  <si>
    <t>LIB.1881-1</t>
  </si>
  <si>
    <t>REGISTROS | LIB.1890-1</t>
  </si>
  <si>
    <t>LIB.1890-1</t>
  </si>
  <si>
    <t>Pago | LIB. NO. 1055-1</t>
  </si>
  <si>
    <t>LIB. NO. 1055-1</t>
  </si>
  <si>
    <t>Pago | LIB. NO. 1168-1</t>
  </si>
  <si>
    <t>LIB. NO. 1168-1</t>
  </si>
  <si>
    <t>Pago | LIB. NO. 1049</t>
  </si>
  <si>
    <t>LIB. NO. 1049</t>
  </si>
  <si>
    <t>Pago | LIB. NO. 1016-1</t>
  </si>
  <si>
    <t>LIB. NO. 1016-1</t>
  </si>
  <si>
    <t>Pago | LIB. NO. 1020-1</t>
  </si>
  <si>
    <t>LIB. NO. 1020-1</t>
  </si>
  <si>
    <t>Pago | LIB. NO. 1059-1</t>
  </si>
  <si>
    <t>LIB. NO. 1059-1</t>
  </si>
  <si>
    <t>Nómina | LIB. NO 1412</t>
  </si>
  <si>
    <t>LIB. NO 1412</t>
  </si>
  <si>
    <t>Nómina | LIB. NO. 1461-1</t>
  </si>
  <si>
    <t>LIB. NO. 1461-1</t>
  </si>
  <si>
    <t>Nómina | LIB. NO. 1482-1</t>
  </si>
  <si>
    <t>LIB. NO. 1482-1</t>
  </si>
  <si>
    <t>TRANSFERENCIA ENTRE CUENTAS | DOC.41507</t>
  </si>
  <si>
    <t>DOC.41507</t>
  </si>
  <si>
    <t>TRANSFERENCIA ENTRE CUENTAS | DOC.41545</t>
  </si>
  <si>
    <t>DOC.41545</t>
  </si>
  <si>
    <t>Nómina | LIB. NO. 1648-1</t>
  </si>
  <si>
    <t>LIB. NO. 1648-1</t>
  </si>
  <si>
    <t>TRANSFERENCIA ENTRE CUENTAS | DOC.41535</t>
  </si>
  <si>
    <t>DOC.41535</t>
  </si>
  <si>
    <t>Nómina | LIB. NO. 1968-1</t>
  </si>
  <si>
    <t>LIB. NO. 1968-1</t>
  </si>
  <si>
    <t>Pago | LIB. NO. 1234-1</t>
  </si>
  <si>
    <t>LIB. NO. 1234-1</t>
  </si>
  <si>
    <t>Pago | LIB. NO. 1317-1</t>
  </si>
  <si>
    <t>LIB. NO. 1317-1</t>
  </si>
  <si>
    <t>Pago | LIB. NO. 1249-1</t>
  </si>
  <si>
    <t>LIB. NO. 1249-1</t>
  </si>
  <si>
    <t>Pago | LIB. NO. 1251-1</t>
  </si>
  <si>
    <t>LIB. NO. 1251-1</t>
  </si>
  <si>
    <t>Pago | LIB. NO. 1328-1</t>
  </si>
  <si>
    <t>LIB. NO. 1328-1</t>
  </si>
  <si>
    <t>Pago | LIB. NO. 1318-1</t>
  </si>
  <si>
    <t>LIB. NO. 1318-1</t>
  </si>
  <si>
    <t>Pago | LIB. NO. 1360-1</t>
  </si>
  <si>
    <t>LIB. NO. 1360-1</t>
  </si>
  <si>
    <t>Pago | LIB. NO. 1320-1</t>
  </si>
  <si>
    <t>LIB. NO. 1320-1</t>
  </si>
  <si>
    <t>Pago | LIB. NO. 1324-1</t>
  </si>
  <si>
    <t>LIB. NO. 1324-1</t>
  </si>
  <si>
    <t>Pago | LIB. NO. 1362-1</t>
  </si>
  <si>
    <t>LIB. NO. 1362-1</t>
  </si>
  <si>
    <t>Pago | LIB. NO. 1326-1</t>
  </si>
  <si>
    <t>LIB. NO. 1326-1</t>
  </si>
  <si>
    <t>Pago | LIB. NO. 1314-1</t>
  </si>
  <si>
    <t>LIB. NO. 1314-1</t>
  </si>
  <si>
    <t>Pago | LIB. NO. 1312-1</t>
  </si>
  <si>
    <t>LIB. NO. 1312-1</t>
  </si>
  <si>
    <t>Pago | LIB. NO. 1370-1</t>
  </si>
  <si>
    <t>LIB. NO. 1370-1</t>
  </si>
  <si>
    <t>TRANSFERENCIA ENTRE CUENTAS | DOC.41575</t>
  </si>
  <si>
    <t>DOC.41575</t>
  </si>
  <si>
    <t>Nómina | LIB. NO. 2029-1</t>
  </si>
  <si>
    <t>LIB. NO. 2029-1</t>
  </si>
  <si>
    <t>Pago | LIB.2024-1</t>
  </si>
  <si>
    <t>LIB.2024-1</t>
  </si>
  <si>
    <t>Nómina | LIB. NO. 2031-1</t>
  </si>
  <si>
    <t>LIB. NO. 2031-1</t>
  </si>
  <si>
    <t>Pago | LIB.2033-1</t>
  </si>
  <si>
    <t>LIB.2033-1</t>
  </si>
  <si>
    <t>Nómina | LIB.NO. 2061-1</t>
  </si>
  <si>
    <t>LIB.NO. 2061-1</t>
  </si>
  <si>
    <t>Pago | LIB.2074-1</t>
  </si>
  <si>
    <t>LIB.2074-1</t>
  </si>
  <si>
    <t>Pago | LIB.2076-1</t>
  </si>
  <si>
    <t>LIB.2076-1</t>
  </si>
  <si>
    <t>Nómina | LIB.2087-1</t>
  </si>
  <si>
    <t>LIB.2087-1</t>
  </si>
  <si>
    <t>Nómina | LIB.2084</t>
  </si>
  <si>
    <t>LIB.2084</t>
  </si>
  <si>
    <t>Pago | LIB. NO. 1490-1</t>
  </si>
  <si>
    <t>LIB. NO. 1490-1</t>
  </si>
  <si>
    <t>Pago | LIB. NO. 1433-1</t>
  </si>
  <si>
    <t>LIB. NO. 1433-1</t>
  </si>
  <si>
    <t>Pago | LIB. NO. 1390-1</t>
  </si>
  <si>
    <t>LIB. NO. 1390-1</t>
  </si>
  <si>
    <t>Pago | LIB. NO. 1457-1</t>
  </si>
  <si>
    <t>LIB. NO. 1457-1</t>
  </si>
  <si>
    <t>Pago | LIB. NO. 1480-1</t>
  </si>
  <si>
    <t>LIB. NO. 1480-1</t>
  </si>
  <si>
    <t>Pago | LIB. NO. 1497-1</t>
  </si>
  <si>
    <t>LIB. NO. 1497-1</t>
  </si>
  <si>
    <t>TRANSFERENCIA ENTRE CUENTAS | DOC.41583</t>
  </si>
  <si>
    <t>DOC.41583</t>
  </si>
  <si>
    <r>
      <t xml:space="preserve">Total Débitos: </t>
    </r>
    <r>
      <rPr>
        <b/>
        <sz val="10"/>
        <color indexed="8"/>
        <rFont val="Arial"/>
        <family val="2"/>
      </rPr>
      <t>3,522,152,006.93</t>
    </r>
  </si>
  <si>
    <r>
      <t xml:space="preserve">Total Créditos: </t>
    </r>
    <r>
      <rPr>
        <b/>
        <sz val="10"/>
        <color indexed="8"/>
        <rFont val="Arial"/>
        <family val="2"/>
      </rPr>
      <t>3,530,286,244.26</t>
    </r>
  </si>
  <si>
    <r>
      <t xml:space="preserve">Balance: </t>
    </r>
    <r>
      <rPr>
        <b/>
        <sz val="10"/>
        <color indexed="8"/>
        <rFont val="Arial"/>
        <family val="2"/>
      </rPr>
      <t>(8,134,237.33)</t>
    </r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</si>
  <si>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</si>
  <si>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Depósito | 0023060165</t>
  </si>
  <si>
    <t>0023060165</t>
  </si>
  <si>
    <t>Depósito | 0165090484</t>
  </si>
  <si>
    <t>0165090484</t>
  </si>
  <si>
    <t>Cobro | 452400362448 GAL 21-27 ENE. 23</t>
  </si>
  <si>
    <t>452400362448 GAL 21-27 ENE. 23</t>
  </si>
  <si>
    <t>Cobro | 294835173 SEMN. 21-27 ENE. 23</t>
  </si>
  <si>
    <t>294835173 SEMN. 21-27 ENE. 23</t>
  </si>
  <si>
    <t>Cobro | 452400548877 SEMN. 21-27 ENE 23</t>
  </si>
  <si>
    <t>452400548877 SEMN. 21-27 ENE 23</t>
  </si>
  <si>
    <t>Cobro | 452400548879 SEMN. 21-27 ENE. 23</t>
  </si>
  <si>
    <t>452400548879 SEMN. 21-27 ENE. 23</t>
  </si>
  <si>
    <t>Depósito | DOC. No. 452810150006</t>
  </si>
  <si>
    <t>DOC. No. 452810150006</t>
  </si>
  <si>
    <t>Depósito | 0240240337, COASTAL</t>
  </si>
  <si>
    <t>0240240337, COASTAL</t>
  </si>
  <si>
    <t>Depósito | 0165020046, GULFSTREAM</t>
  </si>
  <si>
    <t>0165020046, GULFSTREAM</t>
  </si>
  <si>
    <t>Depósito | DOCS. 18608, 18610, 18611 Y 18612</t>
  </si>
  <si>
    <t>DOCS. 18608, 18610, 18611 Y 18612</t>
  </si>
  <si>
    <t>Cobro | 295598350 AJUSTE VENTAS DEL 1-27 ENE 23</t>
  </si>
  <si>
    <t>295598350 AJUSTE VENTAS DEL 1-27 ENE 23</t>
  </si>
  <si>
    <t>Cobro | 295639613 SEMN. DEL 28 ENE - 06 FEB. 23</t>
  </si>
  <si>
    <t>295639613 SEMN. DEL 28 ENE - 06 FEB. 23</t>
  </si>
  <si>
    <t>Cobro | 295585660 SEMN. 28 ENE. - 03 FEB. 23</t>
  </si>
  <si>
    <t>295585660 SEMN. 28 ENE. - 03 FEB. 23</t>
  </si>
  <si>
    <t>Cobro | 452400360765 SEMNS. 17 DIC. 22 AL 13 ENE. 23</t>
  </si>
  <si>
    <t>452400360765 SEMNS. 17 DIC. 22 AL 13 ENE. 23</t>
  </si>
  <si>
    <t>Cobro | 452400541941 SEMN. 28 ENE. AL 03 FEB. 23</t>
  </si>
  <si>
    <t>452400541941 SEMN. 28 ENE. AL 03 FEB. 23</t>
  </si>
  <si>
    <t>Cobro | 452400541942 SEMN. 28 ENE. AL 03 FEB. 23</t>
  </si>
  <si>
    <t>452400541942 SEMN. 28 ENE. AL 03 FEB. 23</t>
  </si>
  <si>
    <t xml:space="preserve">Depósito | 0580030270, COASTAL </t>
  </si>
  <si>
    <t xml:space="preserve">0580030270, COASTAL </t>
  </si>
  <si>
    <t>Depósito | DOC.20706</t>
  </si>
  <si>
    <t>DOC.20706</t>
  </si>
  <si>
    <t>Cobro | 296285197</t>
  </si>
  <si>
    <t>296285197</t>
  </si>
  <si>
    <t>Cobro | 296285411</t>
  </si>
  <si>
    <t>296285411</t>
  </si>
  <si>
    <t>Depósito | 0240030105</t>
  </si>
  <si>
    <t>0240030105</t>
  </si>
  <si>
    <t>Cobro | 296402763 SEMN. DEL 04-10 FEB. 23</t>
  </si>
  <si>
    <t>296402763 SEMN. DEL 04-10 FEB. 23</t>
  </si>
  <si>
    <t>Cobro | 296402758 AJUSTE EN VENTAS DEL 01-27 ENE. 23</t>
  </si>
  <si>
    <t>296402758 AJUSTE EN VENTAS DEL 01-27 ENE. 23</t>
  </si>
  <si>
    <t>Cobro | 452400363241 SEMN. DEL 04-10 FEB. 23</t>
  </si>
  <si>
    <t>452400363241 SEMN. DEL 04-10 FEB. 23</t>
  </si>
  <si>
    <t>Cobro | 452400549834</t>
  </si>
  <si>
    <t>452400549834</t>
  </si>
  <si>
    <t>Cobro | 452400549835 SEMN. DEL 4-10 FEB. 23</t>
  </si>
  <si>
    <t>452400549835 SEMN. DEL 4-10 FEB. 23</t>
  </si>
  <si>
    <t>Depósito | 0165090563, COASTAL</t>
  </si>
  <si>
    <t>0165090563, COASTAL</t>
  </si>
  <si>
    <t>Depósito | 0240210118, GULFSTREAM</t>
  </si>
  <si>
    <t>0240210118, GULFSTREAM</t>
  </si>
  <si>
    <t>Cobro | 297085619/297087088 DEVOLUCION VIATICOS ALEXTERIOR</t>
  </si>
  <si>
    <t>297085619/297087088 DEVOLUCION VIATICOS ALEXTERIOR</t>
  </si>
  <si>
    <t>Cobro | 452400543669 SEMN. DEL 11-17 FEB. 23</t>
  </si>
  <si>
    <t>452400543669 SEMN. DEL 11-17 FEB. 23</t>
  </si>
  <si>
    <t>Cobro | 452400543667 SEMN. DEL 11-17 FEB. 23</t>
  </si>
  <si>
    <t>452400543667 SEMN. DEL 11-17 FEB. 23</t>
  </si>
  <si>
    <t>Depósito | 0580050126, COASTAL</t>
  </si>
  <si>
    <t>0580050126, COASTAL</t>
  </si>
  <si>
    <t>Cobro | 929718612 SEMN DEL 11-17 FEB. 23</t>
  </si>
  <si>
    <t>929718612 SEMN DEL 11-17 FEB. 23</t>
  </si>
  <si>
    <t>Cobro | 297165546 SEMN. DEL 11-17 FEB. 2023</t>
  </si>
  <si>
    <t>297165546 SEMN. DEL 11-17 FEB. 2023</t>
  </si>
  <si>
    <r>
      <t xml:space="preserve">Total Débitos: </t>
    </r>
    <r>
      <rPr>
        <b/>
        <sz val="10"/>
        <color indexed="8"/>
        <rFont val="Arial"/>
        <family val="2"/>
      </rPr>
      <t>4,811,658,015.44</t>
    </r>
  </si>
  <si>
    <r>
      <t xml:space="preserve">Total Créditos: </t>
    </r>
    <r>
      <rPr>
        <b/>
        <sz val="10"/>
        <color indexed="8"/>
        <rFont val="Arial"/>
        <family val="2"/>
      </rPr>
      <t>3,502,744,714.91</t>
    </r>
  </si>
  <si>
    <r>
      <t xml:space="preserve">Balance: </t>
    </r>
    <r>
      <rPr>
        <b/>
        <sz val="10"/>
        <color indexed="8"/>
        <rFont val="Arial"/>
        <family val="2"/>
      </rPr>
      <t>1,308,913,300.53</t>
    </r>
  </si>
  <si>
    <t>1-10-00-01-18</t>
  </si>
  <si>
    <t>Conciliación Bancaria al    28   de FEBRERO  del año 2023</t>
  </si>
  <si>
    <t>Nombre de Cta.:  Cuenta Colectora 2082 Disponibilidad</t>
  </si>
  <si>
    <t>2082001000</t>
  </si>
  <si>
    <t>No 10001012384894</t>
  </si>
  <si>
    <t>Reintegro credito</t>
  </si>
  <si>
    <t>Cheques</t>
  </si>
  <si>
    <t xml:space="preserve">Transf. en tránsito </t>
  </si>
  <si>
    <t xml:space="preserve">     Manuel García </t>
  </si>
  <si>
    <t xml:space="preserve">  Yasirys Germán</t>
  </si>
  <si>
    <t xml:space="preserve">    Enc. Ingresos</t>
  </si>
  <si>
    <t>Lic.Mirky Cuello</t>
  </si>
  <si>
    <t>Enc. Depto. Contabilidad</t>
  </si>
  <si>
    <t xml:space="preserve"> Licda. Yasirys Germán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</si>
  <si>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</si>
  <si>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Depósito | 0165090507</t>
  </si>
  <si>
    <t>0165090507</t>
  </si>
  <si>
    <t>Cobro | 294999754 SEMN. DEL 24-30 y 31-31 DIC. 22</t>
  </si>
  <si>
    <t>294999754 SEMN. DEL 24-30 y 31-31 DIC. 22</t>
  </si>
  <si>
    <t>TRANSFERENCIA ENTRE CUENTAS | DOC. No. 452810150006</t>
  </si>
  <si>
    <t>Depósito | 0240240344, COASTAL</t>
  </si>
  <si>
    <t>0240240344, COASTAL</t>
  </si>
  <si>
    <t>Depósito | 0352050256</t>
  </si>
  <si>
    <t>0352050256</t>
  </si>
  <si>
    <r>
      <t xml:space="preserve">Total Débitos: </t>
    </r>
    <r>
      <rPr>
        <b/>
        <sz val="10"/>
        <color indexed="8"/>
        <rFont val="Arial"/>
        <family val="2"/>
      </rPr>
      <t>1,407,357,042.55</t>
    </r>
  </si>
  <si>
    <r>
      <t xml:space="preserve">Total Créditos: </t>
    </r>
    <r>
      <rPr>
        <b/>
        <sz val="10"/>
        <color indexed="8"/>
        <rFont val="Arial"/>
        <family val="2"/>
      </rPr>
      <t>37,200,060.88</t>
    </r>
  </si>
  <si>
    <r>
      <t xml:space="preserve">Balance: </t>
    </r>
    <r>
      <rPr>
        <b/>
        <sz val="10"/>
        <color indexed="8"/>
        <rFont val="Arial"/>
        <family val="2"/>
      </rPr>
      <t>1,370,156,981.67</t>
    </r>
  </si>
  <si>
    <t>1-10-00-01-28</t>
  </si>
  <si>
    <t>Conciliación Bancaria al   28  de Febrero del año 2023</t>
  </si>
  <si>
    <t>Nombre de Cta.:  Fecopeco (Disp.)</t>
  </si>
  <si>
    <t>No.</t>
  </si>
  <si>
    <t>Transferencias automatica recibidas</t>
  </si>
  <si>
    <t>Cheques Administrtivos y/o Transferencias Bancarias</t>
  </si>
  <si>
    <t>Transferencia a Terceros</t>
  </si>
  <si>
    <t>Cheques en transito</t>
  </si>
  <si>
    <t xml:space="preserve">Licda. Elizabeth Lizardo J. </t>
  </si>
  <si>
    <t xml:space="preserve">                           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</si>
  <si>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</si>
  <si>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 | 452400548878 SEMN. 21-27 ENE. 23</t>
  </si>
  <si>
    <t>452400548878 SEMN. 21-27 ENE. 23</t>
  </si>
  <si>
    <t>Cobro | 452400541940 SEMN. 28 ENE. AL 03 FEB. 23</t>
  </si>
  <si>
    <t>452400541940 SEMN. 28 ENE. AL 03 FEB. 23</t>
  </si>
  <si>
    <t>Cobro | 452400549836 SEMN. DEL 4-10 FEB. 23</t>
  </si>
  <si>
    <t>452400549836 SEMN. DEL 4-10 FEB. 23</t>
  </si>
  <si>
    <t>Cobro | 452400543668 SEMN DEL 11-17 FEB. 23</t>
  </si>
  <si>
    <t>452400543668 SEMN DEL 11-17 FEB. 23</t>
  </si>
  <si>
    <r>
      <t xml:space="preserve">Total Débitos: </t>
    </r>
    <r>
      <rPr>
        <b/>
        <sz val="10"/>
        <color indexed="8"/>
        <rFont val="Arial"/>
        <family val="2"/>
      </rPr>
      <t>245,766,796.85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</si>
  <si>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</si>
  <si>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245,766,796.85</t>
    </r>
  </si>
  <si>
    <t>1-10-00-01-03</t>
  </si>
  <si>
    <t xml:space="preserve"> </t>
  </si>
  <si>
    <t xml:space="preserve">Nombre de Cta.:  Cuenta Colectora  Mas Gas </t>
  </si>
  <si>
    <t>No 2117001000</t>
  </si>
  <si>
    <t>Lic.Verónica L. González P.</t>
  </si>
  <si>
    <t>Conciliación Bancaria al    28   de Febrero del año 2023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</si>
  <si>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</si>
  <si>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COMISION BANCARIA Y OTROS | CARGOS Y COMISIONES BANCARIAS DE FEBRERO  2023</t>
  </si>
  <si>
    <t>CARGOS Y COMISIONES BANCARIAS DE FEBRERO  2023</t>
  </si>
  <si>
    <t xml:space="preserve">REGISTROS | CK. ADMINISTRATIVO NO. 2686134 </t>
  </si>
  <si>
    <t xml:space="preserve">CK. ADMINISTRATIVO NO. 2686134 </t>
  </si>
  <si>
    <t>REGISTROS | CK. ADMINISTRATIVO NO. 26861345</t>
  </si>
  <si>
    <t>CK. ADMINISTRATIVO NO. 26861345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</si>
  <si>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</si>
  <si>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5,182,363.83</t>
    </r>
  </si>
  <si>
    <r>
      <t xml:space="preserve">Balance: </t>
    </r>
    <r>
      <rPr>
        <b/>
        <sz val="10"/>
        <color indexed="8"/>
        <rFont val="Arial"/>
        <family val="2"/>
      </rPr>
      <t>2,635,998.28</t>
    </r>
  </si>
  <si>
    <t>1-10-00-01-15</t>
  </si>
  <si>
    <t>Conciliación Bancaria al   28  de Febrero  del año 2023</t>
  </si>
  <si>
    <t>Nombre de Cta.:  Procesos de producción Más Limpia F-70</t>
  </si>
  <si>
    <t>Cheques Administrtivos 2686134 y 2686135 d/f 10/2/2023</t>
  </si>
  <si>
    <t>Lic. Verónica González P.</t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</si>
  <si>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</si>
  <si>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 xml:space="preserve">COMISION BANCARIA Y OTROS | CARGOS BANCARIO FEBRERO DEL 2023 </t>
  </si>
  <si>
    <t xml:space="preserve">CARGOS BANCARIO FEBRERO DEL 2023 </t>
  </si>
  <si>
    <r>
      <t xml:space="preserve">Total Débitos: </t>
    </r>
    <r>
      <rPr>
        <b/>
        <sz val="10"/>
        <color indexed="8"/>
        <rFont val="Arial"/>
        <family val="2"/>
      </rPr>
      <t>151.94</t>
    </r>
  </si>
  <si>
    <r>
      <t xml:space="preserve">Total Créditos: </t>
    </r>
    <r>
      <rPr>
        <b/>
        <sz val="10"/>
        <color indexed="8"/>
        <rFont val="Arial"/>
        <family val="2"/>
      </rPr>
      <t>151.94</t>
    </r>
  </si>
  <si>
    <t>1-10-00-01-27</t>
  </si>
  <si>
    <t>Nombre de Cta.:  Emprendimiento Económico y Social F-70</t>
  </si>
  <si>
    <t>No. 3140001594</t>
  </si>
  <si>
    <t>Depositos del mes (Oficio No. 0144 d/f 2/2/2023)</t>
  </si>
  <si>
    <t xml:space="preserve">Comisiones Bancarias </t>
  </si>
  <si>
    <t>Transferencias entre Cuentas (Ver anexos)</t>
  </si>
  <si>
    <t>Cheque Administrativo</t>
  </si>
  <si>
    <t>Pago Transferencia (Ver anexos)</t>
  </si>
  <si>
    <t>Lic.Verónica  L. González P.</t>
  </si>
  <si>
    <t xml:space="preserve">  Directora Financiera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</si>
  <si>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</si>
  <si>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Nómina | LIB. 260-1</t>
  </si>
  <si>
    <t>LIB. 260-1</t>
  </si>
  <si>
    <t>Transferencias a otras instituciones | LIB. 175-1 CECCOM</t>
  </si>
  <si>
    <t>LIB. 175-1 CECCOM</t>
  </si>
  <si>
    <t>Transferencias a otras instituciones | LIB. 357-1</t>
  </si>
  <si>
    <t>LIB. 357-1</t>
  </si>
  <si>
    <t>Pago | LIB. 385-1</t>
  </si>
  <si>
    <t>LIB. 385-1</t>
  </si>
  <si>
    <t>Pago | LIB. 511-1</t>
  </si>
  <si>
    <t>LIB. 511-1</t>
  </si>
  <si>
    <t>Pago | LIB. 517-1</t>
  </si>
  <si>
    <t>LIB. 517-1</t>
  </si>
  <si>
    <t>Pago | LIB. 522-1</t>
  </si>
  <si>
    <t>LIB. 522-1</t>
  </si>
  <si>
    <t>Pago | LIB. 524-1</t>
  </si>
  <si>
    <t>LIB. 524-1</t>
  </si>
  <si>
    <t>Pago | LIB. 526-1</t>
  </si>
  <si>
    <t>LIB. 526-1</t>
  </si>
  <si>
    <t>Pago | LIB. 530-1</t>
  </si>
  <si>
    <t>LIB. 530-1</t>
  </si>
  <si>
    <t>Pago | LIB. 549-1</t>
  </si>
  <si>
    <t>LIB. 549-1</t>
  </si>
  <si>
    <t>Pago | LIB. 593-1</t>
  </si>
  <si>
    <t>LIB. 593-1</t>
  </si>
  <si>
    <t>Pago | LIB. 595-1</t>
  </si>
  <si>
    <t>LIB. 595-1</t>
  </si>
  <si>
    <t>Pago | LIB. 597-1</t>
  </si>
  <si>
    <t>LIB. 597-1</t>
  </si>
  <si>
    <t>Pago | LIB. 630-1</t>
  </si>
  <si>
    <t>LIB. 630-1</t>
  </si>
  <si>
    <t>Pago | LIB. 634-1</t>
  </si>
  <si>
    <t>LIB. 634-1</t>
  </si>
  <si>
    <t>Pago | LIB. 640-1</t>
  </si>
  <si>
    <t>LIB. 640-1</t>
  </si>
  <si>
    <t>Pago | LIB. 654-1</t>
  </si>
  <si>
    <t>LIB. 654-1</t>
  </si>
  <si>
    <t>Pago | LIB. 660-1</t>
  </si>
  <si>
    <t>LIB. 660-1</t>
  </si>
  <si>
    <t>Pago | LIB. 670-1</t>
  </si>
  <si>
    <t>LIB. 670-1</t>
  </si>
  <si>
    <t>Pago | LIB. 591-1</t>
  </si>
  <si>
    <t>LIB. 591-1</t>
  </si>
  <si>
    <t>Depósito | DOCS. 41188 Y 41197</t>
  </si>
  <si>
    <t>Pago | LIB. 779-1  T</t>
  </si>
  <si>
    <t>LIB. 779-1  T</t>
  </si>
  <si>
    <t>Transferencias a otras instituciones | LIB. 792-1 CECCOM</t>
  </si>
  <si>
    <t>LIB. 792-1 CECCOM</t>
  </si>
  <si>
    <t>Pago | LIB. 515-1</t>
  </si>
  <si>
    <t>LIB. 515-1</t>
  </si>
  <si>
    <t>Transferencias a otras instituciones | LIB. 599-1</t>
  </si>
  <si>
    <t>LIB. 599-1</t>
  </si>
  <si>
    <t>Transferencias a otras instituciones | LIB. 601-1</t>
  </si>
  <si>
    <t>LIB. 601-1</t>
  </si>
  <si>
    <t>Transferencias a otras instituciones | LIB. 604-1</t>
  </si>
  <si>
    <t>LIB. 604-1</t>
  </si>
  <si>
    <t>Transferencias a otras instituciones | LIB. 636-1</t>
  </si>
  <si>
    <t>LIB. 636-1</t>
  </si>
  <si>
    <t>Transferencias a otras instituciones | LIB. 676-1</t>
  </si>
  <si>
    <t>LIB. 676-1</t>
  </si>
  <si>
    <t>Pago | LIB. 679-1</t>
  </si>
  <si>
    <t>LIB. 679-1</t>
  </si>
  <si>
    <t>Depósito | DOCS. 41210 Y 41223</t>
  </si>
  <si>
    <t>DOCS. 41210 Y 41223</t>
  </si>
  <si>
    <t>Transferencias a otras instituciones | LIB. 838-1 CECCOM</t>
  </si>
  <si>
    <t>LIB. 838-1 CECCOM</t>
  </si>
  <si>
    <t>Nómina | LIB. 883-1</t>
  </si>
  <si>
    <t>LIB. 883-1</t>
  </si>
  <si>
    <t>Transferencias a otras instituciones | LIB. 885-1</t>
  </si>
  <si>
    <t>LIB. 885-1</t>
  </si>
  <si>
    <t>REGISTROS | LIB. 308-1</t>
  </si>
  <si>
    <t>LIB. 308-1</t>
  </si>
  <si>
    <t>Pago | LIB. 321-1</t>
  </si>
  <si>
    <t>LIB. 321-1</t>
  </si>
  <si>
    <t>Nómina | LIB. 669-1</t>
  </si>
  <si>
    <t>LIB. 669-1</t>
  </si>
  <si>
    <t>Depósito | DOCS. 41230 Y 41233</t>
  </si>
  <si>
    <t>DOCS. 41230 Y 41233</t>
  </si>
  <si>
    <t>Pago | LIB. 988-1</t>
  </si>
  <si>
    <t>LIB. 988-1</t>
  </si>
  <si>
    <t>Pago | LIB 393-1</t>
  </si>
  <si>
    <t>LIB 393-1</t>
  </si>
  <si>
    <t>Pago | LIB. 395-1</t>
  </si>
  <si>
    <t>LIB. 395-1</t>
  </si>
  <si>
    <t>Pago | LIB. 400-1</t>
  </si>
  <si>
    <t>LIB. 400-1</t>
  </si>
  <si>
    <t>Pago | LIB. 528-1</t>
  </si>
  <si>
    <t>LIB. 528-1</t>
  </si>
  <si>
    <t>Transferencias a otras instituciones | LIB. 610-1</t>
  </si>
  <si>
    <t>LIB. 610-1</t>
  </si>
  <si>
    <t>Nómina | LIB. 672-1</t>
  </si>
  <si>
    <t>LIB. 672-1</t>
  </si>
  <si>
    <t>Pago | LIB. 697-1</t>
  </si>
  <si>
    <t>LIB. 697-1</t>
  </si>
  <si>
    <t>Pago | LIB. 626-1</t>
  </si>
  <si>
    <t>LIB. 626-1</t>
  </si>
  <si>
    <t>Pago | LIB. 624-1</t>
  </si>
  <si>
    <t>LIB. 624-1</t>
  </si>
  <si>
    <t>Pago | LIB. 754-1</t>
  </si>
  <si>
    <t>LIB. 754-1</t>
  </si>
  <si>
    <t>Nómina | LIB. 895-1</t>
  </si>
  <si>
    <t>LIB. 895-1</t>
  </si>
  <si>
    <t>Depósito | DOC. No. 41243 Y 41257</t>
  </si>
  <si>
    <t>DOC. No. 41243 Y 41257</t>
  </si>
  <si>
    <t>Transferencias a otras instituciones | LIB. 1010-1</t>
  </si>
  <si>
    <t>LIB. 1010-1</t>
  </si>
  <si>
    <t>Transferencias a otras instituciones | LIB. 1022-1</t>
  </si>
  <si>
    <t>LIB. 1022-1</t>
  </si>
  <si>
    <t>Nómina | LIB. 1030-1</t>
  </si>
  <si>
    <t>LIB. 1030-1</t>
  </si>
  <si>
    <t>Pago | LIB. 1043-1</t>
  </si>
  <si>
    <t>LIB. 1043-1</t>
  </si>
  <si>
    <t>Pago | LIB. 1047-1</t>
  </si>
  <si>
    <t>LIB. 1047-1</t>
  </si>
  <si>
    <t>Pago | LIB. 1068-1</t>
  </si>
  <si>
    <t>LIB. 1068-1</t>
  </si>
  <si>
    <t>Pago | LIB. 1084-1</t>
  </si>
  <si>
    <t>LIB. 1084-1</t>
  </si>
  <si>
    <t>Pago | LIB. 1034-1</t>
  </si>
  <si>
    <t>LIB. 1034-1</t>
  </si>
  <si>
    <t>Pago | LIB. 391-1</t>
  </si>
  <si>
    <t>LIB. 391-1</t>
  </si>
  <si>
    <t>Pago | LIB. 437-1</t>
  </si>
  <si>
    <t>LIB. 437-1</t>
  </si>
  <si>
    <t>REGISTROS | LIB. 833-1</t>
  </si>
  <si>
    <t>LIB. 833-1</t>
  </si>
  <si>
    <t>Pago | LIB. 823-1</t>
  </si>
  <si>
    <t>LIB. 823-1</t>
  </si>
  <si>
    <t>Transferencias a otras instituciones | LIB. 769-1  CECCOM</t>
  </si>
  <si>
    <t>LIB. 769-1  CECCOM</t>
  </si>
  <si>
    <t>Pago | LIB.825-1</t>
  </si>
  <si>
    <t>LIB.825-1</t>
  </si>
  <si>
    <t>Nómina | LIB. 851-1</t>
  </si>
  <si>
    <t>LIB. 851-1</t>
  </si>
  <si>
    <t>Pago | LIB. 1165-1</t>
  </si>
  <si>
    <t>LIB. 1165-1</t>
  </si>
  <si>
    <t>Nómina | LIB. 914-1</t>
  </si>
  <si>
    <t>LIB. 914-1</t>
  </si>
  <si>
    <t>Nómina | LIB. 975-1</t>
  </si>
  <si>
    <t>LIB. 975-1</t>
  </si>
  <si>
    <t>Nómina | LIB. 977-1</t>
  </si>
  <si>
    <t>LIB. 977-1</t>
  </si>
  <si>
    <t>Pago | LIB. 821-1</t>
  </si>
  <si>
    <t>LIB. 821-1</t>
  </si>
  <si>
    <t>Pago | LIB. 818-1</t>
  </si>
  <si>
    <t>LIB. 818-1</t>
  </si>
  <si>
    <t>Depósito | DOC. No. 41304</t>
  </si>
  <si>
    <t>DOC. No. 41304</t>
  </si>
  <si>
    <t>Transferencias a otras instituciones | LIB. 1221-1</t>
  </si>
  <si>
    <t>LIB. 1221-1</t>
  </si>
  <si>
    <t>Transferencias a otras instituciones | LIB. 1241-1</t>
  </si>
  <si>
    <t>LIB. 1241-1</t>
  </si>
  <si>
    <t>Transferencias a otras instituciones | LIB. 1266-1</t>
  </si>
  <si>
    <t>LIB. 1266-1</t>
  </si>
  <si>
    <t>Transferencias a otras instituciones | LIB. 1295-1</t>
  </si>
  <si>
    <t>LIB. 1295-1</t>
  </si>
  <si>
    <t>Transferencias a otras instituciones | LIB. 1300-1</t>
  </si>
  <si>
    <t>LIB. 1300-1</t>
  </si>
  <si>
    <t>Pago | LIB. 1331-1</t>
  </si>
  <si>
    <t>LIB. 1331-1</t>
  </si>
  <si>
    <t>Nómina | LIB. 840-1</t>
  </si>
  <si>
    <t>LIB. 840-1</t>
  </si>
  <si>
    <t>Pago | LIB. 1374-1</t>
  </si>
  <si>
    <t>LIB. 1374-1</t>
  </si>
  <si>
    <t>Transferencias a otras instituciones | LIB.1332-1</t>
  </si>
  <si>
    <t>LIB.1332-1</t>
  </si>
  <si>
    <t>Nómina | LIB. 1340-1</t>
  </si>
  <si>
    <t>LIB. 1340-1</t>
  </si>
  <si>
    <t>Nómina | LIB. 1342-1</t>
  </si>
  <si>
    <t>LIB. 1342-1</t>
  </si>
  <si>
    <t>Transferencias a otras instituciones | LIB. 1345-1</t>
  </si>
  <si>
    <t>LIB. 1345-1</t>
  </si>
  <si>
    <t>Transferencias a otras instituciones | LIB. 1347-1</t>
  </si>
  <si>
    <t>LIB. 1347-1</t>
  </si>
  <si>
    <t>Depósito | DOC. 41321 Y 41336</t>
  </si>
  <si>
    <t>DOC. 41321 Y 41336</t>
  </si>
  <si>
    <t>Nómina | LIB. 880-1</t>
  </si>
  <si>
    <t>LIB. 880-1</t>
  </si>
  <si>
    <t>Transferencias a otras instituciones | LIB. 1008-1</t>
  </si>
  <si>
    <t>LIB. 1008-1</t>
  </si>
  <si>
    <t>Transferencias a otras instituciones | LIB. 1080-1</t>
  </si>
  <si>
    <t>LIB. 1080-1</t>
  </si>
  <si>
    <t>Transferencias a otras instituciones | LIB. 1077-1</t>
  </si>
  <si>
    <t>LIB. 1077-1</t>
  </si>
  <si>
    <t>Nómina | LIB-1414-1</t>
  </si>
  <si>
    <t>LIB-1414-1</t>
  </si>
  <si>
    <t>Pago | LIB. 1424-1</t>
  </si>
  <si>
    <t>LIB. 1424-1</t>
  </si>
  <si>
    <t>Pago | LIB. 1431-1</t>
  </si>
  <si>
    <t>LIB. 1431-1</t>
  </si>
  <si>
    <t>Pago | LIB. 1437-1</t>
  </si>
  <si>
    <t>LIB. 1437-1</t>
  </si>
  <si>
    <t>Pago | LIB. 1439-1</t>
  </si>
  <si>
    <t>LIB. 1439-1</t>
  </si>
  <si>
    <t>Nómina | LIB.1417-1</t>
  </si>
  <si>
    <t>LIB.1417-1</t>
  </si>
  <si>
    <t>Transferencias a otras instituciones | LIB. 1446-1</t>
  </si>
  <si>
    <t>LIB. 1446-1</t>
  </si>
  <si>
    <t>Transferencias a otras instituciones | LIB. 1450-1</t>
  </si>
  <si>
    <t>LIB. 1450-1</t>
  </si>
  <si>
    <t>Transferencias a otras instituciones | LIB. 1452-1</t>
  </si>
  <si>
    <t>LIB. 1452-1</t>
  </si>
  <si>
    <t>Nómina | LIB. 1463-1</t>
  </si>
  <si>
    <t>LIB. 1463-1</t>
  </si>
  <si>
    <t>Depósito | DOC. 41354</t>
  </si>
  <si>
    <t>DOC. 41354</t>
  </si>
  <si>
    <t>Transferencias a otras instituciones | LIB. 1012-1</t>
  </si>
  <si>
    <t>LIB. 1012-1</t>
  </si>
  <si>
    <t>Nómina | LIB. 1505-1</t>
  </si>
  <si>
    <t>LIB. 1505-1</t>
  </si>
  <si>
    <t>Pago | LIB. 1514-1</t>
  </si>
  <si>
    <t>LIB. 1514-1</t>
  </si>
  <si>
    <t>Pago | LIB. 1488-1</t>
  </si>
  <si>
    <t>LIB. 1488-1</t>
  </si>
  <si>
    <t>Pago | LIB. 1495-1</t>
  </si>
  <si>
    <t>LIB. 1495-1</t>
  </si>
  <si>
    <t>Nómina | LIB. 802-1</t>
  </si>
  <si>
    <t>LIB. 802-1</t>
  </si>
  <si>
    <t>Transferencias a otras instituciones | LIB.  1351-1</t>
  </si>
  <si>
    <t>LIB.  1351-1</t>
  </si>
  <si>
    <t>Transferencias a otras instituciones | LIB. 1353-1</t>
  </si>
  <si>
    <t>LIB. 1353-1</t>
  </si>
  <si>
    <t>Nómina | LIB. 1535-1</t>
  </si>
  <si>
    <t>LIB. 1535-1</t>
  </si>
  <si>
    <t>Depósito | DOCS. 41375 Y 41380</t>
  </si>
  <si>
    <t>DOCS. 41375 Y 41380</t>
  </si>
  <si>
    <t>Transferencias a otras instituciones | LIB. 1072-1</t>
  </si>
  <si>
    <t>LIB. 1072-1</t>
  </si>
  <si>
    <t>Depósito | DOCS. 41391 Y 41394</t>
  </si>
  <si>
    <t>Transferencias a otras instituciones | LIB. 1448-1</t>
  </si>
  <si>
    <t>LIB. 1448-1</t>
  </si>
  <si>
    <t>Pago | LIB. 1575-1</t>
  </si>
  <si>
    <t>LIB. 1575-1</t>
  </si>
  <si>
    <t>Pago | LIB. 1574-1</t>
  </si>
  <si>
    <t>LIB. 1574-1</t>
  </si>
  <si>
    <t>Pago | LIB. 1627-1</t>
  </si>
  <si>
    <t>LIB. 1627-1</t>
  </si>
  <si>
    <t>Pago | LIB. 1368-1</t>
  </si>
  <si>
    <t>LIB. 1368-1</t>
  </si>
  <si>
    <t>Pago | LIB. 1379-1</t>
  </si>
  <si>
    <t>LIB. 1379-1</t>
  </si>
  <si>
    <t>Depósito | DOC. 41424</t>
  </si>
  <si>
    <t>DOC. 41424</t>
  </si>
  <si>
    <t>Pago | LIB. 1670-1</t>
  </si>
  <si>
    <t>LIB. 1670-1</t>
  </si>
  <si>
    <t>Pago | LIB. 1668-1</t>
  </si>
  <si>
    <t>LIB. 1668-1</t>
  </si>
  <si>
    <t>Pago | LIB. 1666-1</t>
  </si>
  <si>
    <t>LIB. 1666-1</t>
  </si>
  <si>
    <t>Pago | LIB. 1693-1</t>
  </si>
  <si>
    <t>LIB. 1693-1</t>
  </si>
  <si>
    <t>Pago | LIB. 1664-1</t>
  </si>
  <si>
    <t>LIB. 1664-1</t>
  </si>
  <si>
    <t>Transferencias a otras instituciones | LIB. 1677-1 CECCOM</t>
  </si>
  <si>
    <t>LIB. 1677-1 CECCOM</t>
  </si>
  <si>
    <t>Transferencias a otras instituciones | LIB. 1444-1</t>
  </si>
  <si>
    <t>LIB. 1444-1</t>
  </si>
  <si>
    <t>Depósito | DOCS. 41440 Y 41443</t>
  </si>
  <si>
    <t>DOCS. 41440 Y 41443</t>
  </si>
  <si>
    <t>Pago | LIB. 1716-1</t>
  </si>
  <si>
    <t>LIB. 1716-1</t>
  </si>
  <si>
    <t>Pago | LIB. 1717-1</t>
  </si>
  <si>
    <t>LIB. 1717-1</t>
  </si>
  <si>
    <t>Pago | LIB. 1719-1</t>
  </si>
  <si>
    <t>LIB. 1719-1</t>
  </si>
  <si>
    <t>Pago | LIB. 1742-1</t>
  </si>
  <si>
    <t>LIB. 1742-1</t>
  </si>
  <si>
    <t>Pago | LIB. 1721-1</t>
  </si>
  <si>
    <t>LIB. 1721-1</t>
  </si>
  <si>
    <t>Pago | LIB. 1746-1</t>
  </si>
  <si>
    <t>LIB. 1746-1</t>
  </si>
  <si>
    <t>Pago | LIB. 1748-1</t>
  </si>
  <si>
    <t>LIB. 1748-1</t>
  </si>
  <si>
    <t>Pago | LIB. 1723-1</t>
  </si>
  <si>
    <t>LIB. 1723-1</t>
  </si>
  <si>
    <t>Pago | LIB. 1725-1</t>
  </si>
  <si>
    <t>LIB. 1725-1</t>
  </si>
  <si>
    <t>Pago | LIB. 1729-1</t>
  </si>
  <si>
    <t>LIB. 1729-1</t>
  </si>
  <si>
    <t>Pago | LIB. 1774-1</t>
  </si>
  <si>
    <t>LIB. 1774-1</t>
  </si>
  <si>
    <t>Pago | LIB. 1776-1</t>
  </si>
  <si>
    <t>LIB. 1776-1</t>
  </si>
  <si>
    <t>Pago | LIB. 1731-1</t>
  </si>
  <si>
    <t>LIB. 1731-1</t>
  </si>
  <si>
    <t>Pago | LIB. 1733-1</t>
  </si>
  <si>
    <t>LIB. 1733-1</t>
  </si>
  <si>
    <t>Pago | LIB . 1778-1</t>
  </si>
  <si>
    <t>LIB . 1778-1</t>
  </si>
  <si>
    <t>Pago | LIB. 1735-1</t>
  </si>
  <si>
    <t>LIB. 1735-1</t>
  </si>
  <si>
    <t>Pago | LIB. 1780-1</t>
  </si>
  <si>
    <t>LIB. 1780-1</t>
  </si>
  <si>
    <t>Pago | LIB. 1737-1</t>
  </si>
  <si>
    <t>LIB. 1737-1</t>
  </si>
  <si>
    <t>Pago | LIB. 1782-1</t>
  </si>
  <si>
    <t>LIB. 1782-1</t>
  </si>
  <si>
    <t>Pago | LIB. 1739-1</t>
  </si>
  <si>
    <t>LIB. 1739-1</t>
  </si>
  <si>
    <t>Pago | LIB. 1784-1</t>
  </si>
  <si>
    <t>LIB. 1784-1</t>
  </si>
  <si>
    <t>Pago | LIB. 1799-1</t>
  </si>
  <si>
    <t>LIB. 1799-1</t>
  </si>
  <si>
    <t>Pago | LIB. 1786-1</t>
  </si>
  <si>
    <t>LIB. 1786-1</t>
  </si>
  <si>
    <t>Pago | LIB. 1788-1</t>
  </si>
  <si>
    <t>LIB. 1788-1</t>
  </si>
  <si>
    <t>Transferencias a otras instituciones | 1759-1 CECCOM</t>
  </si>
  <si>
    <t>1759-1 CECCOM</t>
  </si>
  <si>
    <t>Pago | LIB. 1814-1</t>
  </si>
  <si>
    <t>LIB. 1814-1</t>
  </si>
  <si>
    <t>Libramiento | LIB. 1821-1</t>
  </si>
  <si>
    <t>LIB. 1821-1</t>
  </si>
  <si>
    <t>Libramiento | LIB. 1823-1</t>
  </si>
  <si>
    <t>LIB. 1823-1</t>
  </si>
  <si>
    <t>Depósito | DOCS. 41457 Y 41469</t>
  </si>
  <si>
    <t>DOCS. 41457 Y 41469</t>
  </si>
  <si>
    <t>Nómina | LIB. 1580-1</t>
  </si>
  <si>
    <t>LIB. 1580-1</t>
  </si>
  <si>
    <t>Depósito | DOC. 41481</t>
  </si>
  <si>
    <t>DOC. 41481</t>
  </si>
  <si>
    <t>Transferencias a otras instituciones | LIB. 1895-1</t>
  </si>
  <si>
    <t>LIB. 1895-1</t>
  </si>
  <si>
    <t>Pago | LIB. 1900-1</t>
  </si>
  <si>
    <t>LIB. 1900-1</t>
  </si>
  <si>
    <t>Pago | LIB. 1908-1</t>
  </si>
  <si>
    <t>LIB. 1908-1</t>
  </si>
  <si>
    <t>Pago | LIB. 1902-1</t>
  </si>
  <si>
    <t>LIB. 1902-1</t>
  </si>
  <si>
    <t>Depósito | DOC. 41507</t>
  </si>
  <si>
    <t>DOC. 41507</t>
  </si>
  <si>
    <t>Transferencias a otras instituciones | LIB. 1956-1 CECCOM</t>
  </si>
  <si>
    <t>LIB. 1956-1 CECCOM</t>
  </si>
  <si>
    <t>Transferencias a otras instituciones | LIB. 1958-1 CECCOM</t>
  </si>
  <si>
    <t>LIB. 1958-1 CECCOM</t>
  </si>
  <si>
    <t>Transferencias a otras instituciones | LIB. 1963-1 CECCOM</t>
  </si>
  <si>
    <t>LIB. 1963-1 CECCOM</t>
  </si>
  <si>
    <t>Transferencias a otras instituciones | LIB. 1982-1 CECCOM</t>
  </si>
  <si>
    <t>LIB. 1982-1 CECCOM</t>
  </si>
  <si>
    <t>Pago | LIB. 1978-1</t>
  </si>
  <si>
    <t>LIB. 1978-1</t>
  </si>
  <si>
    <t xml:space="preserve">Transferencias a otras instituciones | LIB. 1985-1 </t>
  </si>
  <si>
    <t xml:space="preserve">LIB. 1985-1 </t>
  </si>
  <si>
    <t>Transferencias a otras instituciones | LIB. 1993-1 CECCOM</t>
  </si>
  <si>
    <t>LIB. 1993-1 CECCOM</t>
  </si>
  <si>
    <t>Transferencias a otras instituciones | LIB. 1994-1</t>
  </si>
  <si>
    <t>LIB. 1994-1</t>
  </si>
  <si>
    <t>Depósito | DOC. 41545</t>
  </si>
  <si>
    <t>DOC. 41545</t>
  </si>
  <si>
    <t>Transferencias a otras instituciones | LIB. 1966-1 CECCOM</t>
  </si>
  <si>
    <t>LIB. 1966-1 CECCOM</t>
  </si>
  <si>
    <t>Pago | LIB. 2013-1</t>
  </si>
  <si>
    <t>LIB. 2013-1</t>
  </si>
  <si>
    <t>Pago | LIB. 2015-1</t>
  </si>
  <si>
    <t>LIB. 2015-1</t>
  </si>
  <si>
    <t>Pago | LIB. 2017-1</t>
  </si>
  <si>
    <t>LIB. 2017-1</t>
  </si>
  <si>
    <t>Pago | LIB. 2020-1</t>
  </si>
  <si>
    <t>LIB. 2020-1</t>
  </si>
  <si>
    <t>Pago | LIB. 2035-1</t>
  </si>
  <si>
    <t>LIB. 2035-1</t>
  </si>
  <si>
    <t>Nómina | LIB. 2059-1</t>
  </si>
  <si>
    <t>LIB. 2059-1</t>
  </si>
  <si>
    <t>Pago | LIB. 2067-1</t>
  </si>
  <si>
    <t>LIB. 2067-1</t>
  </si>
  <si>
    <t>Pago | LIB. 2071-1</t>
  </si>
  <si>
    <t>LIB. 2071-1</t>
  </si>
  <si>
    <t>Depósito | DOC. 41558 Y 41575</t>
  </si>
  <si>
    <t>DOC. 41558 Y 41575</t>
  </si>
  <si>
    <t>REGISTROS | REINTEGRO LIB. 18527</t>
  </si>
  <si>
    <t>REINTEGRO LIB. 18527</t>
  </si>
  <si>
    <t>REGISTROS | REINTEGRO DE  LIB. 17916</t>
  </si>
  <si>
    <t>REINTEGRO DE  LIB. 17916</t>
  </si>
  <si>
    <t>Pago | LIB. 2089-1</t>
  </si>
  <si>
    <t>LIB. 2089-1</t>
  </si>
  <si>
    <t>Nómina | LIB. 2091-1</t>
  </si>
  <si>
    <t>LIB. 2091-1</t>
  </si>
  <si>
    <t>Nómina | LIB. 2093-1</t>
  </si>
  <si>
    <t>LIB. 2093-1</t>
  </si>
  <si>
    <t>Pago | LIB. 2100-1</t>
  </si>
  <si>
    <t>LIB. 2100-1</t>
  </si>
  <si>
    <t>Pago | LIB. 2095-1</t>
  </si>
  <si>
    <t>LIB. 2095-1</t>
  </si>
  <si>
    <t>Depósito | DOC. 41583</t>
  </si>
  <si>
    <t>DOC. 41583</t>
  </si>
  <si>
    <t>Pago | LIB. 1631-1</t>
  </si>
  <si>
    <t>LIB. 1631-1</t>
  </si>
  <si>
    <t>Pago | LIB. 1651-1</t>
  </si>
  <si>
    <t>LIB. 1651-1</t>
  </si>
  <si>
    <t>Pago | LIB. 1633-1</t>
  </si>
  <si>
    <t>LIB. 1633-1</t>
  </si>
  <si>
    <r>
      <t xml:space="preserve">Total Débitos: </t>
    </r>
    <r>
      <rPr>
        <b/>
        <sz val="10"/>
        <color indexed="8"/>
        <rFont val="Arial"/>
        <family val="2"/>
      </rPr>
      <t>55,372,111,166.58</t>
    </r>
  </si>
  <si>
    <r>
      <t xml:space="preserve">Total Créditos: </t>
    </r>
    <r>
      <rPr>
        <b/>
        <sz val="10"/>
        <color indexed="8"/>
        <rFont val="Arial"/>
        <family val="2"/>
      </rPr>
      <t>55,391,833,477.99</t>
    </r>
  </si>
  <si>
    <r>
      <t xml:space="preserve">Balance: </t>
    </r>
    <r>
      <rPr>
        <b/>
        <sz val="10"/>
        <color indexed="8"/>
        <rFont val="Arial"/>
        <family val="2"/>
      </rPr>
      <t>(19,722,311.41)</t>
    </r>
  </si>
  <si>
    <t>1-10-00-01-14</t>
  </si>
  <si>
    <t>Nombre de Cta.:  Cuenta Fondo 0100</t>
  </si>
  <si>
    <t>0100001034</t>
  </si>
  <si>
    <t>No 0100001034</t>
  </si>
  <si>
    <t>Reintegro de Libramiento Nos. 17916 y  18527</t>
  </si>
  <si>
    <t xml:space="preserve">   Directora Financiera</t>
  </si>
  <si>
    <t>1-10-00-01-02</t>
  </si>
  <si>
    <t>Conciliación Bancaria al    28  de FEBRERO  del año 2023</t>
  </si>
  <si>
    <t>Nombre de Cta.:  Cuenta Colectora  2082 ( PAGADORA)</t>
  </si>
  <si>
    <t xml:space="preserve">Reintegro Libramientos </t>
  </si>
  <si>
    <t>Libramientos Emitidos</t>
  </si>
  <si>
    <t xml:space="preserve">Libramientos en tránsito </t>
  </si>
  <si>
    <t xml:space="preserve">     Manuel Garcia </t>
  </si>
  <si>
    <t xml:space="preserve">                                         Yasirys German</t>
  </si>
  <si>
    <t xml:space="preserve">                                </t>
  </si>
  <si>
    <t xml:space="preserve">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</si>
</sst>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11C0A]d/m/yyyy"/>
    <numFmt numFmtId="166" formatCode="[$-11C0A]#,##0.00;\(#,##0.0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double"/>
    </border>
    <border>
      <left/>
      <right style="medium"/>
      <top/>
      <bottom style="dotted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6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2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164" fontId="6" fillId="3" borderId="4" xfId="21" applyFont="1" applyFill="1" applyBorder="1"/>
    <xf numFmtId="0" fontId="0" fillId="0" borderId="5" xfId="0" applyBorder="1"/>
    <xf numFmtId="0" fontId="6" fillId="3" borderId="0" xfId="20" applyFont="1" applyFill="1">
      <alignment/>
      <protection/>
    </xf>
    <xf numFmtId="164" fontId="6" fillId="3" borderId="6" xfId="21" applyFont="1" applyFill="1" applyBorder="1"/>
    <xf numFmtId="0" fontId="6" fillId="3" borderId="5" xfId="20" applyFont="1" applyFill="1" applyBorder="1">
      <alignment/>
      <protection/>
    </xf>
    <xf numFmtId="0" fontId="9" fillId="3" borderId="5" xfId="20" applyFont="1" applyFill="1" applyBorder="1" applyAlignment="1">
      <alignment horizontal="center"/>
      <protection/>
    </xf>
    <xf numFmtId="0" fontId="9" fillId="3" borderId="0" xfId="20" applyFont="1" applyFill="1" applyAlignment="1">
      <alignment horizontal="center"/>
      <protection/>
    </xf>
    <xf numFmtId="0" fontId="9" fillId="3" borderId="6" xfId="20" applyFont="1" applyFill="1" applyBorder="1" applyAlignment="1">
      <alignment horizontal="center"/>
      <protection/>
    </xf>
    <xf numFmtId="0" fontId="7" fillId="3" borderId="0" xfId="20" applyFont="1" applyFill="1">
      <alignment/>
      <protection/>
    </xf>
    <xf numFmtId="0" fontId="7" fillId="3" borderId="6" xfId="20" applyFont="1" applyFill="1" applyBorder="1">
      <alignment/>
      <protection/>
    </xf>
    <xf numFmtId="0" fontId="8" fillId="3" borderId="0" xfId="20" applyFont="1" applyFill="1">
      <alignment/>
      <protection/>
    </xf>
    <xf numFmtId="0" fontId="10" fillId="3" borderId="0" xfId="20" applyFont="1" applyFill="1" applyProtection="1">
      <alignment/>
      <protection locked="0"/>
    </xf>
    <xf numFmtId="49" fontId="10" fillId="3" borderId="7" xfId="20" applyNumberFormat="1" applyFont="1" applyFill="1" applyBorder="1" applyAlignment="1" applyProtection="1">
      <alignment horizontal="left"/>
      <protection locked="0"/>
    </xf>
    <xf numFmtId="0" fontId="8" fillId="3" borderId="0" xfId="20" applyFont="1" applyFill="1" applyAlignment="1">
      <alignment horizontal="left"/>
      <protection/>
    </xf>
    <xf numFmtId="0" fontId="6" fillId="3" borderId="8" xfId="20" applyFont="1" applyFill="1" applyBorder="1" applyProtection="1">
      <alignment/>
      <protection locked="0"/>
    </xf>
    <xf numFmtId="0" fontId="8" fillId="3" borderId="8" xfId="20" applyFont="1" applyFill="1" applyBorder="1" applyProtection="1">
      <alignment/>
      <protection locked="0"/>
    </xf>
    <xf numFmtId="0" fontId="10" fillId="3" borderId="8" xfId="20" applyFont="1" applyFill="1" applyBorder="1" applyAlignment="1" applyProtection="1">
      <alignment horizontal="left"/>
      <protection locked="0"/>
    </xf>
    <xf numFmtId="164" fontId="6" fillId="3" borderId="8" xfId="21" applyFont="1" applyFill="1" applyBorder="1"/>
    <xf numFmtId="0" fontId="8" fillId="3" borderId="8" xfId="20" applyFont="1" applyFill="1" applyBorder="1" applyAlignment="1">
      <alignment horizontal="left"/>
      <protection/>
    </xf>
    <xf numFmtId="0" fontId="10" fillId="3" borderId="0" xfId="20" applyFont="1" applyFill="1" applyAlignment="1" applyProtection="1">
      <alignment horizontal="left"/>
      <protection locked="0"/>
    </xf>
    <xf numFmtId="0" fontId="10" fillId="3" borderId="4" xfId="20" applyFont="1" applyFill="1" applyBorder="1" applyAlignment="1" applyProtection="1">
      <alignment horizontal="left"/>
      <protection locked="0"/>
    </xf>
    <xf numFmtId="0" fontId="6" fillId="3" borderId="0" xfId="20" applyFont="1" applyFill="1" applyProtection="1">
      <alignment/>
      <protection locked="0"/>
    </xf>
    <xf numFmtId="0" fontId="8" fillId="3" borderId="0" xfId="20" applyFont="1" applyFill="1" applyProtection="1">
      <alignment/>
      <protection locked="0"/>
    </xf>
    <xf numFmtId="0" fontId="10" fillId="3" borderId="6" xfId="20" applyFont="1" applyFill="1" applyBorder="1" applyAlignment="1" applyProtection="1">
      <alignment horizontal="left"/>
      <protection locked="0"/>
    </xf>
    <xf numFmtId="164" fontId="6" fillId="3" borderId="0" xfId="21" applyFont="1" applyFill="1" applyBorder="1"/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164" fontId="6" fillId="0" borderId="11" xfId="21" applyFont="1" applyBorder="1"/>
    <xf numFmtId="0" fontId="6" fillId="0" borderId="5" xfId="20" applyFont="1" applyBorder="1">
      <alignment/>
      <protection/>
    </xf>
    <xf numFmtId="0" fontId="6" fillId="0" borderId="0" xfId="20" applyFont="1">
      <alignment/>
      <protection/>
    </xf>
    <xf numFmtId="164" fontId="7" fillId="4" borderId="6" xfId="21" applyFont="1" applyFill="1" applyBorder="1" applyAlignment="1">
      <alignment horizontal="center"/>
    </xf>
    <xf numFmtId="0" fontId="7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164" fontId="6" fillId="0" borderId="6" xfId="21" applyFont="1" applyBorder="1" applyProtection="1">
      <protection locked="0"/>
    </xf>
    <xf numFmtId="0" fontId="11" fillId="0" borderId="0" xfId="20" applyFont="1">
      <alignment/>
      <protection/>
    </xf>
    <xf numFmtId="164" fontId="7" fillId="0" borderId="4" xfId="21" applyFont="1" applyBorder="1" applyProtection="1">
      <protection/>
    </xf>
    <xf numFmtId="164" fontId="7" fillId="4" borderId="12" xfId="21" applyFont="1" applyFill="1" applyBorder="1" applyProtection="1">
      <protection/>
    </xf>
    <xf numFmtId="0" fontId="6" fillId="0" borderId="13" xfId="20" applyFont="1" applyBorder="1" applyAlignment="1">
      <alignment horizontal="center"/>
      <protection/>
    </xf>
    <xf numFmtId="0" fontId="6" fillId="0" borderId="14" xfId="20" applyFont="1" applyBorder="1" applyAlignment="1" applyProtection="1">
      <alignment horizontal="center"/>
      <protection locked="0"/>
    </xf>
    <xf numFmtId="164" fontId="6" fillId="0" borderId="6" xfId="21" applyFont="1" applyBorder="1"/>
    <xf numFmtId="0" fontId="6" fillId="0" borderId="6" xfId="20" applyFont="1" applyBorder="1" applyProtection="1">
      <alignment/>
      <protection locked="0"/>
    </xf>
    <xf numFmtId="0" fontId="6" fillId="0" borderId="0" xfId="20" applyFont="1" applyAlignment="1">
      <alignment horizontal="center" vertical="center"/>
      <protection/>
    </xf>
    <xf numFmtId="164" fontId="6" fillId="0" borderId="4" xfId="21" applyFont="1" applyBorder="1" applyProtection="1">
      <protection/>
    </xf>
    <xf numFmtId="0" fontId="6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0" fontId="6" fillId="0" borderId="16" xfId="20" applyFont="1" applyBorder="1">
      <alignment/>
      <protection/>
    </xf>
    <xf numFmtId="164" fontId="7" fillId="0" borderId="17" xfId="21" applyFont="1" applyFill="1" applyBorder="1"/>
    <xf numFmtId="0" fontId="7" fillId="0" borderId="10" xfId="20" applyFont="1" applyBorder="1">
      <alignment/>
      <protection/>
    </xf>
    <xf numFmtId="164" fontId="12" fillId="0" borderId="6" xfId="21" applyFont="1" applyFill="1" applyBorder="1" applyAlignment="1">
      <alignment horizontal="right"/>
    </xf>
    <xf numFmtId="164" fontId="7" fillId="0" borderId="6" xfId="21" applyFont="1" applyFill="1" applyBorder="1"/>
    <xf numFmtId="0" fontId="7" fillId="0" borderId="8" xfId="20" applyFont="1" applyBorder="1" applyAlignment="1" applyProtection="1">
      <alignment horizont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Protection="1">
      <alignment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6" fillId="0" borderId="6" xfId="20" applyFont="1" applyBorder="1" applyAlignment="1">
      <alignment horizontal="center"/>
      <protection/>
    </xf>
    <xf numFmtId="0" fontId="6" fillId="0" borderId="18" xfId="20" applyFont="1" applyBorder="1" applyProtection="1">
      <alignment/>
      <protection locked="0"/>
    </xf>
    <xf numFmtId="0" fontId="7" fillId="0" borderId="8" xfId="20" applyFont="1" applyBorder="1" applyProtection="1">
      <alignment/>
      <protection locked="0"/>
    </xf>
    <xf numFmtId="164" fontId="5" fillId="0" borderId="6" xfId="21" applyFont="1" applyFill="1" applyBorder="1" applyAlignment="1">
      <alignment horizontal="right"/>
    </xf>
    <xf numFmtId="0" fontId="6" fillId="0" borderId="18" xfId="20" applyFont="1" applyBorder="1">
      <alignment/>
      <protection/>
    </xf>
    <xf numFmtId="0" fontId="6" fillId="0" borderId="8" xfId="20" applyFont="1" applyBorder="1">
      <alignment/>
      <protection/>
    </xf>
    <xf numFmtId="0" fontId="13" fillId="0" borderId="8" xfId="20" applyFont="1" applyBorder="1">
      <alignment/>
      <protection/>
    </xf>
    <xf numFmtId="0" fontId="12" fillId="0" borderId="8" xfId="20" applyFont="1" applyBorder="1">
      <alignment/>
      <protection/>
    </xf>
    <xf numFmtId="164" fontId="6" fillId="0" borderId="7" xfId="21" applyFont="1" applyBorder="1"/>
    <xf numFmtId="0" fontId="6" fillId="0" borderId="0" xfId="20" applyFont="1" applyAlignment="1">
      <alignment horizontal="left"/>
      <protection/>
    </xf>
    <xf numFmtId="0" fontId="6" fillId="3" borderId="15" xfId="20" applyFont="1" applyFill="1" applyBorder="1">
      <alignment/>
      <protection/>
    </xf>
    <xf numFmtId="0" fontId="8" fillId="3" borderId="16" xfId="20" applyFont="1" applyFill="1" applyBorder="1" applyAlignment="1">
      <alignment horizontal="left"/>
      <protection/>
    </xf>
    <xf numFmtId="0" fontId="6" fillId="3" borderId="16" xfId="20" applyFont="1" applyFill="1" applyBorder="1" applyProtection="1">
      <alignment/>
      <protection locked="0"/>
    </xf>
    <xf numFmtId="0" fontId="8" fillId="3" borderId="16" xfId="20" applyFont="1" applyFill="1" applyBorder="1" applyProtection="1">
      <alignment/>
      <protection locked="0"/>
    </xf>
    <xf numFmtId="0" fontId="10" fillId="3" borderId="16" xfId="20" applyFont="1" applyFill="1" applyBorder="1" applyAlignment="1" applyProtection="1">
      <alignment horizontal="left"/>
      <protection locked="0"/>
    </xf>
    <xf numFmtId="164" fontId="6" fillId="3" borderId="16" xfId="21" applyFont="1" applyFill="1" applyBorder="1"/>
    <xf numFmtId="0" fontId="10" fillId="3" borderId="17" xfId="20" applyFont="1" applyFill="1" applyBorder="1" applyAlignment="1" applyProtection="1">
      <alignment horizontal="left"/>
      <protection locked="0"/>
    </xf>
    <xf numFmtId="164" fontId="6" fillId="0" borderId="7" xfId="21" applyFont="1" applyBorder="1" applyProtection="1">
      <protection locked="0"/>
    </xf>
    <xf numFmtId="164" fontId="7" fillId="0" borderId="6" xfId="21" applyFont="1" applyBorder="1" applyProtection="1">
      <protection/>
    </xf>
    <xf numFmtId="0" fontId="6" fillId="0" borderId="6" xfId="20" applyFont="1" applyBorder="1" applyAlignment="1" applyProtection="1">
      <alignment horizontal="center"/>
      <protection locked="0"/>
    </xf>
    <xf numFmtId="164" fontId="6" fillId="0" borderId="6" xfId="21" applyFont="1" applyBorder="1" applyProtection="1">
      <protection/>
    </xf>
    <xf numFmtId="164" fontId="7" fillId="4" borderId="17" xfId="21" applyFont="1" applyFill="1" applyBorder="1" applyProtection="1">
      <protection/>
    </xf>
    <xf numFmtId="0" fontId="6" fillId="0" borderId="5" xfId="20" applyFont="1" applyBorder="1" applyProtection="1">
      <alignment/>
      <protection locked="0"/>
    </xf>
    <xf numFmtId="0" fontId="6" fillId="0" borderId="8" xfId="20" applyFont="1" applyBorder="1" applyAlignment="1">
      <alignment horizontal="center"/>
      <protection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3" borderId="5" xfId="20" applyFont="1" applyFill="1" applyBorder="1">
      <alignment/>
      <protection/>
    </xf>
    <xf numFmtId="0" fontId="8" fillId="3" borderId="5" xfId="20" applyFont="1" applyFill="1" applyBorder="1">
      <alignment/>
      <protection/>
    </xf>
    <xf numFmtId="0" fontId="8" fillId="3" borderId="5" xfId="20" applyFont="1" applyFill="1" applyBorder="1" applyAlignment="1">
      <alignment horizontal="left"/>
      <protection/>
    </xf>
    <xf numFmtId="0" fontId="5" fillId="3" borderId="0" xfId="20" applyFont="1" applyFill="1">
      <alignment/>
      <protection/>
    </xf>
    <xf numFmtId="0" fontId="7" fillId="0" borderId="0" xfId="20" applyFont="1" applyProtection="1">
      <alignment/>
      <protection locked="0"/>
    </xf>
    <xf numFmtId="0" fontId="5" fillId="3" borderId="19" xfId="20" applyFont="1" applyFill="1" applyBorder="1">
      <alignment/>
      <protection/>
    </xf>
    <xf numFmtId="0" fontId="6" fillId="3" borderId="20" xfId="20" applyFont="1" applyFill="1" applyBorder="1">
      <alignment/>
      <protection/>
    </xf>
    <xf numFmtId="164" fontId="6" fillId="3" borderId="21" xfId="21" applyFont="1" applyFill="1" applyBorder="1"/>
    <xf numFmtId="0" fontId="0" fillId="0" borderId="22" xfId="0" applyBorder="1"/>
    <xf numFmtId="164" fontId="6" fillId="3" borderId="23" xfId="21" applyFont="1" applyFill="1" applyBorder="1"/>
    <xf numFmtId="0" fontId="6" fillId="3" borderId="22" xfId="20" applyFont="1" applyFill="1" applyBorder="1">
      <alignment/>
      <protection/>
    </xf>
    <xf numFmtId="0" fontId="9" fillId="3" borderId="22" xfId="20" applyFont="1" applyFill="1" applyBorder="1" applyAlignment="1">
      <alignment horizontal="center"/>
      <protection/>
    </xf>
    <xf numFmtId="0" fontId="9" fillId="3" borderId="23" xfId="20" applyFont="1" applyFill="1" applyBorder="1" applyAlignment="1">
      <alignment horizontal="center"/>
      <protection/>
    </xf>
    <xf numFmtId="0" fontId="7" fillId="3" borderId="23" xfId="20" applyFont="1" applyFill="1" applyBorder="1">
      <alignment/>
      <protection/>
    </xf>
    <xf numFmtId="49" fontId="10" fillId="3" borderId="24" xfId="20" applyNumberFormat="1" applyFont="1" applyFill="1" applyBorder="1" applyAlignment="1" applyProtection="1">
      <alignment horizontal="left"/>
      <protection locked="0"/>
    </xf>
    <xf numFmtId="0" fontId="10" fillId="3" borderId="25" xfId="20" applyFont="1" applyFill="1" applyBorder="1" applyAlignment="1" applyProtection="1">
      <alignment horizontal="left"/>
      <protection locked="0"/>
    </xf>
    <xf numFmtId="0" fontId="10" fillId="3" borderId="23" xfId="20" applyFont="1" applyFill="1" applyBorder="1" applyAlignment="1" applyProtection="1">
      <alignment horizontal="left"/>
      <protection locked="0"/>
    </xf>
    <xf numFmtId="0" fontId="6" fillId="0" borderId="26" xfId="20" applyFont="1" applyBorder="1">
      <alignment/>
      <protection/>
    </xf>
    <xf numFmtId="164" fontId="6" fillId="0" borderId="27" xfId="21" applyFont="1" applyBorder="1"/>
    <xf numFmtId="0" fontId="6" fillId="0" borderId="22" xfId="20" applyFont="1" applyBorder="1">
      <alignment/>
      <protection/>
    </xf>
    <xf numFmtId="164" fontId="7" fillId="4" borderId="23" xfId="21" applyFont="1" applyFill="1" applyBorder="1" applyAlignment="1">
      <alignment horizontal="center"/>
    </xf>
    <xf numFmtId="164" fontId="6" fillId="0" borderId="23" xfId="21" applyFont="1" applyBorder="1" applyProtection="1">
      <protection locked="0"/>
    </xf>
    <xf numFmtId="164" fontId="7" fillId="0" borderId="25" xfId="21" applyFont="1" applyBorder="1" applyProtection="1">
      <protection/>
    </xf>
    <xf numFmtId="164" fontId="7" fillId="4" borderId="28" xfId="21" applyFont="1" applyFill="1" applyBorder="1" applyProtection="1">
      <protection/>
    </xf>
    <xf numFmtId="0" fontId="6" fillId="0" borderId="29" xfId="20" applyFont="1" applyBorder="1" applyAlignment="1" applyProtection="1">
      <alignment horizontal="center"/>
      <protection locked="0"/>
    </xf>
    <xf numFmtId="164" fontId="6" fillId="0" borderId="23" xfId="21" applyFont="1" applyBorder="1"/>
    <xf numFmtId="0" fontId="6" fillId="0" borderId="23" xfId="20" applyFont="1" applyBorder="1" applyProtection="1">
      <alignment/>
      <protection locked="0"/>
    </xf>
    <xf numFmtId="164" fontId="6" fillId="0" borderId="25" xfId="21" applyFont="1" applyBorder="1" applyProtection="1">
      <protection/>
    </xf>
    <xf numFmtId="0" fontId="6" fillId="0" borderId="30" xfId="20" applyFont="1" applyBorder="1">
      <alignment/>
      <protection/>
    </xf>
    <xf numFmtId="164" fontId="7" fillId="0" borderId="31" xfId="21" applyFont="1" applyFill="1" applyBorder="1"/>
    <xf numFmtId="164" fontId="12" fillId="0" borderId="23" xfId="21" applyFont="1" applyFill="1" applyBorder="1" applyAlignment="1">
      <alignment horizontal="right"/>
    </xf>
    <xf numFmtId="164" fontId="7" fillId="0" borderId="23" xfId="21" applyFont="1" applyFill="1" applyBorder="1"/>
    <xf numFmtId="0" fontId="7" fillId="0" borderId="24" xfId="20" applyFont="1" applyBorder="1" applyAlignment="1" applyProtection="1">
      <alignment horizontal="center"/>
      <protection locked="0"/>
    </xf>
    <xf numFmtId="0" fontId="6" fillId="0" borderId="23" xfId="20" applyFont="1" applyBorder="1" applyAlignment="1">
      <alignment horizontal="center"/>
      <protection/>
    </xf>
    <xf numFmtId="0" fontId="6" fillId="0" borderId="32" xfId="20" applyFont="1" applyBorder="1" applyProtection="1">
      <alignment/>
      <protection locked="0"/>
    </xf>
    <xf numFmtId="164" fontId="5" fillId="0" borderId="23" xfId="21" applyFont="1" applyFill="1" applyBorder="1" applyAlignment="1">
      <alignment horizontal="right"/>
    </xf>
    <xf numFmtId="0" fontId="6" fillId="0" borderId="33" xfId="20" applyFont="1" applyBorder="1">
      <alignment/>
      <protection/>
    </xf>
    <xf numFmtId="0" fontId="6" fillId="0" borderId="34" xfId="20" applyFont="1" applyBorder="1">
      <alignment/>
      <protection/>
    </xf>
    <xf numFmtId="0" fontId="13" fillId="0" borderId="34" xfId="20" applyFont="1" applyBorder="1">
      <alignment/>
      <protection/>
    </xf>
    <xf numFmtId="0" fontId="12" fillId="0" borderId="34" xfId="20" applyFont="1" applyBorder="1">
      <alignment/>
      <protection/>
    </xf>
    <xf numFmtId="164" fontId="6" fillId="0" borderId="35" xfId="21" applyFont="1" applyBorder="1"/>
    <xf numFmtId="0" fontId="0" fillId="0" borderId="3" xfId="0" applyBorder="1" applyAlignment="1">
      <alignment horizontal="left" vertical="top"/>
    </xf>
    <xf numFmtId="0" fontId="8" fillId="3" borderId="8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6" fillId="3" borderId="2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164" fontId="7" fillId="4" borderId="6" xfId="21" applyFont="1" applyFill="1" applyBorder="1" applyProtection="1">
      <protection/>
    </xf>
    <xf numFmtId="0" fontId="10" fillId="3" borderId="24" xfId="20" applyFont="1" applyFill="1" applyBorder="1" applyAlignment="1" applyProtection="1">
      <alignment horizontal="left"/>
      <protection locked="0"/>
    </xf>
    <xf numFmtId="43" fontId="14" fillId="0" borderId="23" xfId="22" applyFont="1" applyBorder="1"/>
    <xf numFmtId="43" fontId="14" fillId="3" borderId="23" xfId="22" applyFont="1" applyFill="1" applyBorder="1"/>
    <xf numFmtId="43" fontId="15" fillId="0" borderId="23" xfId="22" applyFont="1" applyFill="1" applyBorder="1"/>
    <xf numFmtId="43" fontId="16" fillId="0" borderId="23" xfId="22" applyFont="1" applyFill="1" applyBorder="1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6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0" fillId="3" borderId="7" xfId="20" applyFont="1" applyFill="1" applyBorder="1" applyAlignment="1" applyProtection="1">
      <alignment horizontal="left"/>
      <protection locked="0"/>
    </xf>
    <xf numFmtId="164" fontId="7" fillId="0" borderId="6" xfId="21" applyFont="1" applyFill="1" applyBorder="1" applyProtection="1">
      <protection/>
    </xf>
    <xf numFmtId="43" fontId="14" fillId="0" borderId="6" xfId="22" applyFont="1" applyBorder="1"/>
    <xf numFmtId="43" fontId="14" fillId="3" borderId="6" xfId="22" applyFont="1" applyFill="1" applyBorder="1"/>
    <xf numFmtId="43" fontId="15" fillId="0" borderId="6" xfId="22" applyFont="1" applyFill="1" applyBorder="1"/>
    <xf numFmtId="0" fontId="7" fillId="3" borderId="5" xfId="20" applyFont="1" applyFill="1" applyBorder="1" applyAlignment="1">
      <alignment horizontal="center"/>
      <protection/>
    </xf>
    <xf numFmtId="0" fontId="7" fillId="3" borderId="0" xfId="20" applyFont="1" applyFill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0" borderId="8" xfId="20" applyFont="1" applyBorder="1" applyAlignment="1" applyProtection="1">
      <alignment horizontal="center"/>
      <protection locked="0"/>
    </xf>
    <xf numFmtId="0" fontId="8" fillId="3" borderId="5" xfId="20" applyFont="1" applyFill="1" applyBorder="1" applyAlignment="1">
      <alignment horizontal="center"/>
      <protection/>
    </xf>
    <xf numFmtId="0" fontId="8" fillId="3" borderId="0" xfId="20" applyFont="1" applyFill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horizontal="center" vertic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0" fontId="6" fillId="0" borderId="8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6" fillId="0" borderId="3" xfId="20" applyFont="1" applyBorder="1" applyAlignment="1">
      <alignment horizontal="center"/>
      <protection/>
    </xf>
    <xf numFmtId="0" fontId="6" fillId="0" borderId="36" xfId="20" applyFont="1" applyBorder="1" applyAlignment="1">
      <alignment horizontal="center"/>
      <protection/>
    </xf>
    <xf numFmtId="0" fontId="7" fillId="0" borderId="18" xfId="20" applyFont="1" applyBorder="1" applyAlignment="1" applyProtection="1">
      <alignment horizontal="center"/>
      <protection locked="0"/>
    </xf>
    <xf numFmtId="0" fontId="6" fillId="0" borderId="2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7" fillId="3" borderId="22" xfId="20" applyFont="1" applyFill="1" applyBorder="1" applyAlignment="1">
      <alignment horizontal="center"/>
      <protection/>
    </xf>
    <xf numFmtId="0" fontId="7" fillId="3" borderId="23" xfId="20" applyFont="1" applyFill="1" applyBorder="1" applyAlignment="1">
      <alignment horizontal="center"/>
      <protection/>
    </xf>
    <xf numFmtId="0" fontId="8" fillId="3" borderId="22" xfId="20" applyFont="1" applyFill="1" applyBorder="1" applyAlignment="1">
      <alignment horizontal="center"/>
      <protection/>
    </xf>
    <xf numFmtId="0" fontId="8" fillId="3" borderId="23" xfId="20" applyFont="1" applyFill="1" applyBorder="1" applyAlignment="1">
      <alignment horizontal="center"/>
      <protection/>
    </xf>
    <xf numFmtId="0" fontId="7" fillId="0" borderId="32" xfId="20" applyFont="1" applyBorder="1" applyAlignment="1" applyProtection="1">
      <alignment horizontal="center"/>
      <protection locked="0"/>
    </xf>
    <xf numFmtId="0" fontId="6" fillId="0" borderId="37" xfId="20" applyFont="1" applyBorder="1" applyAlignment="1">
      <alignment horizontal="center"/>
      <protection/>
    </xf>
    <xf numFmtId="0" fontId="7" fillId="0" borderId="0" xfId="20" applyFont="1" applyBorder="1" applyAlignment="1" applyProtection="1">
      <alignment/>
      <protection locked="0"/>
    </xf>
    <xf numFmtId="0" fontId="7" fillId="0" borderId="7" xfId="20" applyFont="1" applyBorder="1" applyAlignment="1" applyProtection="1">
      <alignment horizontal="left"/>
      <protection locked="0"/>
    </xf>
    <xf numFmtId="0" fontId="7" fillId="0" borderId="7" xfId="20" applyFont="1" applyBorder="1" applyProtection="1">
      <alignment/>
      <protection locked="0"/>
    </xf>
    <xf numFmtId="0" fontId="7" fillId="0" borderId="8" xfId="20" applyFont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176</xdr:row>
      <xdr:rowOff>104775</xdr:rowOff>
    </xdr:from>
    <xdr:to>
      <xdr:col>7</xdr:col>
      <xdr:colOff>114300</xdr:colOff>
      <xdr:row>181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71075550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16</xdr:row>
      <xdr:rowOff>0</xdr:rowOff>
    </xdr:from>
    <xdr:to>
      <xdr:col>7</xdr:col>
      <xdr:colOff>381000</xdr:colOff>
      <xdr:row>22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3648075"/>
          <a:ext cx="15811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47625</xdr:rowOff>
    </xdr:from>
    <xdr:to>
      <xdr:col>7</xdr:col>
      <xdr:colOff>733425</xdr:colOff>
      <xdr:row>28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629275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18</xdr:row>
      <xdr:rowOff>0</xdr:rowOff>
    </xdr:from>
    <xdr:to>
      <xdr:col>7</xdr:col>
      <xdr:colOff>352425</xdr:colOff>
      <xdr:row>24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4324350"/>
          <a:ext cx="190500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21</xdr:row>
      <xdr:rowOff>9525</xdr:rowOff>
    </xdr:from>
    <xdr:to>
      <xdr:col>7</xdr:col>
      <xdr:colOff>457200</xdr:colOff>
      <xdr:row>27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638800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291</xdr:row>
      <xdr:rowOff>114300</xdr:rowOff>
    </xdr:from>
    <xdr:to>
      <xdr:col>7</xdr:col>
      <xdr:colOff>247650</xdr:colOff>
      <xdr:row>297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02889050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20</xdr:row>
      <xdr:rowOff>104775</xdr:rowOff>
    </xdr:from>
    <xdr:to>
      <xdr:col>7</xdr:col>
      <xdr:colOff>285750</xdr:colOff>
      <xdr:row>25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553075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44</xdr:row>
      <xdr:rowOff>142875</xdr:rowOff>
    </xdr:from>
    <xdr:to>
      <xdr:col>7</xdr:col>
      <xdr:colOff>552450</xdr:colOff>
      <xdr:row>50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17621250"/>
          <a:ext cx="225742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17</xdr:row>
      <xdr:rowOff>171450</xdr:rowOff>
    </xdr:from>
    <xdr:to>
      <xdr:col>7</xdr:col>
      <xdr:colOff>342900</xdr:colOff>
      <xdr:row>24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75" y="369570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21</xdr:row>
      <xdr:rowOff>0</xdr:rowOff>
    </xdr:from>
    <xdr:to>
      <xdr:col>7</xdr:col>
      <xdr:colOff>561975</xdr:colOff>
      <xdr:row>26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6067425"/>
          <a:ext cx="1743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315</xdr:row>
      <xdr:rowOff>104775</xdr:rowOff>
    </xdr:from>
    <xdr:to>
      <xdr:col>7</xdr:col>
      <xdr:colOff>590550</xdr:colOff>
      <xdr:row>321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18195725"/>
          <a:ext cx="17907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18</xdr:row>
      <xdr:rowOff>133350</xdr:rowOff>
    </xdr:from>
    <xdr:to>
      <xdr:col>7</xdr:col>
      <xdr:colOff>733425</xdr:colOff>
      <xdr:row>26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5238750"/>
          <a:ext cx="198120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87</xdr:row>
      <xdr:rowOff>114300</xdr:rowOff>
    </xdr:from>
    <xdr:to>
      <xdr:col>7</xdr:col>
      <xdr:colOff>247650</xdr:colOff>
      <xdr:row>93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34066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31"/>
  <sheetViews>
    <sheetView workbookViewId="0" topLeftCell="A166">
      <selection activeCell="E231" sqref="E23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7" width="20.57421875" style="0" customWidth="1"/>
    <col min="8" max="9" width="18.00390625" style="0" customWidth="1"/>
    <col min="10" max="10" width="11.421875" style="0" hidden="1" customWidth="1"/>
    <col min="11" max="11" width="21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2" t="s">
        <v>0</v>
      </c>
      <c r="C2" s="153"/>
      <c r="D2" s="153"/>
      <c r="E2" s="153"/>
      <c r="F2" s="153"/>
      <c r="G2" s="153"/>
      <c r="H2" s="153"/>
      <c r="I2" s="153"/>
    </row>
    <row r="3" ht="15" customHeight="1" hidden="1"/>
    <row r="4" spans="2:9" ht="16.5" customHeight="1">
      <c r="B4" s="154" t="s">
        <v>185</v>
      </c>
      <c r="C4" s="153"/>
      <c r="D4" s="153"/>
      <c r="E4" s="153"/>
      <c r="F4" s="153"/>
      <c r="G4" s="153"/>
      <c r="H4" s="153"/>
      <c r="I4" s="15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340253157.99</v>
      </c>
      <c r="H8" s="4">
        <v>183706976.96</v>
      </c>
      <c r="I8" s="4">
        <v>156546181.03</v>
      </c>
    </row>
    <row r="9" spans="2:9" ht="25.5">
      <c r="B9" s="2">
        <v>44958</v>
      </c>
      <c r="C9" s="3">
        <v>56495</v>
      </c>
      <c r="D9" s="3" t="s">
        <v>186</v>
      </c>
      <c r="E9" s="3" t="s">
        <v>187</v>
      </c>
      <c r="G9" s="4">
        <v>0</v>
      </c>
      <c r="H9" s="4">
        <v>483213.95</v>
      </c>
      <c r="I9" s="4">
        <v>156062967.08</v>
      </c>
    </row>
    <row r="10" spans="2:9" ht="25.5">
      <c r="B10" s="2">
        <v>44958</v>
      </c>
      <c r="C10" s="3">
        <v>56516</v>
      </c>
      <c r="D10" s="3" t="s">
        <v>188</v>
      </c>
      <c r="E10" s="3" t="s">
        <v>189</v>
      </c>
      <c r="G10" s="4">
        <v>50000</v>
      </c>
      <c r="H10" s="4">
        <v>0</v>
      </c>
      <c r="I10" s="4">
        <v>156112967.08</v>
      </c>
    </row>
    <row r="11" spans="2:9" ht="25.5">
      <c r="B11" s="2">
        <v>44958</v>
      </c>
      <c r="C11" s="3">
        <v>56530</v>
      </c>
      <c r="D11" s="3" t="s">
        <v>190</v>
      </c>
      <c r="E11" s="3" t="s">
        <v>191</v>
      </c>
      <c r="G11" s="4">
        <v>50000</v>
      </c>
      <c r="H11" s="4">
        <v>0</v>
      </c>
      <c r="I11" s="4">
        <v>156162967.08</v>
      </c>
    </row>
    <row r="12" spans="2:9" ht="25.5">
      <c r="B12" s="2">
        <v>44958</v>
      </c>
      <c r="C12" s="3">
        <v>56539</v>
      </c>
      <c r="D12" s="3" t="s">
        <v>192</v>
      </c>
      <c r="E12" s="3" t="s">
        <v>193</v>
      </c>
      <c r="G12" s="4">
        <v>5000</v>
      </c>
      <c r="H12" s="4">
        <v>0</v>
      </c>
      <c r="I12" s="4">
        <v>156167967.08</v>
      </c>
    </row>
    <row r="13" spans="2:9" ht="25.5">
      <c r="B13" s="2">
        <v>44958</v>
      </c>
      <c r="C13" s="3">
        <v>56557</v>
      </c>
      <c r="D13" s="3" t="s">
        <v>194</v>
      </c>
      <c r="E13" s="3" t="s">
        <v>195</v>
      </c>
      <c r="G13" s="4">
        <v>5000</v>
      </c>
      <c r="H13" s="4">
        <v>0</v>
      </c>
      <c r="I13" s="4">
        <v>156172967.08</v>
      </c>
    </row>
    <row r="14" spans="2:9" ht="38.25">
      <c r="B14" s="2">
        <v>44958</v>
      </c>
      <c r="C14" s="3">
        <v>56559</v>
      </c>
      <c r="D14" s="3" t="s">
        <v>196</v>
      </c>
      <c r="E14" s="3" t="s">
        <v>197</v>
      </c>
      <c r="G14" s="4">
        <v>50000</v>
      </c>
      <c r="H14" s="4">
        <v>0</v>
      </c>
      <c r="I14" s="4">
        <v>156222967.08</v>
      </c>
    </row>
    <row r="15" spans="2:9" ht="38.25">
      <c r="B15" s="2">
        <v>44959</v>
      </c>
      <c r="C15" s="3">
        <v>56644</v>
      </c>
      <c r="D15" s="3" t="s">
        <v>198</v>
      </c>
      <c r="E15" s="3" t="s">
        <v>199</v>
      </c>
      <c r="G15" s="4">
        <v>5000</v>
      </c>
      <c r="H15" s="4">
        <v>0</v>
      </c>
      <c r="I15" s="4">
        <v>156227967.08</v>
      </c>
    </row>
    <row r="16" spans="2:9" ht="25.5">
      <c r="B16" s="2">
        <v>44959</v>
      </c>
      <c r="C16" s="3">
        <v>56646</v>
      </c>
      <c r="D16" s="3" t="s">
        <v>200</v>
      </c>
      <c r="E16" s="3" t="s">
        <v>201</v>
      </c>
      <c r="G16" s="4">
        <v>55000</v>
      </c>
      <c r="H16" s="4">
        <v>0</v>
      </c>
      <c r="I16" s="4">
        <v>156282967.08</v>
      </c>
    </row>
    <row r="17" spans="2:9" ht="38.25">
      <c r="B17" s="2">
        <v>44959</v>
      </c>
      <c r="C17" s="3">
        <v>56648</v>
      </c>
      <c r="D17" s="3" t="s">
        <v>202</v>
      </c>
      <c r="E17" s="3" t="s">
        <v>203</v>
      </c>
      <c r="G17" s="4">
        <v>50000</v>
      </c>
      <c r="H17" s="4">
        <v>0</v>
      </c>
      <c r="I17" s="4">
        <v>156332967.08</v>
      </c>
    </row>
    <row r="18" spans="2:9" ht="38.25">
      <c r="B18" s="2">
        <v>44959</v>
      </c>
      <c r="C18" s="3">
        <v>56650</v>
      </c>
      <c r="D18" s="3" t="s">
        <v>204</v>
      </c>
      <c r="E18" s="3" t="s">
        <v>205</v>
      </c>
      <c r="G18" s="4">
        <v>50000</v>
      </c>
      <c r="H18" s="4">
        <v>0</v>
      </c>
      <c r="I18" s="4">
        <v>156382967.08</v>
      </c>
    </row>
    <row r="19" spans="2:9" ht="25.5">
      <c r="B19" s="2">
        <v>44959</v>
      </c>
      <c r="C19" s="3">
        <v>56661</v>
      </c>
      <c r="D19" s="3" t="s">
        <v>206</v>
      </c>
      <c r="E19" s="3" t="s">
        <v>207</v>
      </c>
      <c r="G19" s="4">
        <v>10000</v>
      </c>
      <c r="H19" s="4">
        <v>0</v>
      </c>
      <c r="I19" s="4">
        <v>156392967.08</v>
      </c>
    </row>
    <row r="20" spans="2:9" ht="25.5">
      <c r="B20" s="2">
        <v>44959</v>
      </c>
      <c r="C20" s="3">
        <v>56662</v>
      </c>
      <c r="D20" s="3" t="s">
        <v>208</v>
      </c>
      <c r="E20" s="3" t="s">
        <v>209</v>
      </c>
      <c r="G20" s="4">
        <v>10000</v>
      </c>
      <c r="H20" s="4">
        <v>0</v>
      </c>
      <c r="I20" s="4">
        <v>156402967.08</v>
      </c>
    </row>
    <row r="21" spans="2:9" ht="38.25">
      <c r="B21" s="2">
        <v>44959</v>
      </c>
      <c r="C21" s="3">
        <v>56667</v>
      </c>
      <c r="D21" s="3" t="s">
        <v>210</v>
      </c>
      <c r="E21" s="3" t="s">
        <v>211</v>
      </c>
      <c r="G21" s="4">
        <v>5000</v>
      </c>
      <c r="H21" s="4">
        <v>0</v>
      </c>
      <c r="I21" s="4">
        <v>156407967.08</v>
      </c>
    </row>
    <row r="22" spans="2:9" ht="38.25">
      <c r="B22" s="2">
        <v>44959</v>
      </c>
      <c r="C22" s="3">
        <v>56668</v>
      </c>
      <c r="D22" s="3" t="s">
        <v>212</v>
      </c>
      <c r="E22" s="3" t="s">
        <v>213</v>
      </c>
      <c r="G22" s="4">
        <v>5000</v>
      </c>
      <c r="H22" s="4">
        <v>0</v>
      </c>
      <c r="I22" s="4">
        <v>156412967.08</v>
      </c>
    </row>
    <row r="23" spans="2:9" ht="38.25">
      <c r="B23" s="2">
        <v>44959</v>
      </c>
      <c r="C23" s="3">
        <v>58137</v>
      </c>
      <c r="D23" s="3" t="s">
        <v>214</v>
      </c>
      <c r="E23" s="3" t="s">
        <v>215</v>
      </c>
      <c r="G23" s="4">
        <v>1</v>
      </c>
      <c r="H23" s="4">
        <v>0</v>
      </c>
      <c r="I23" s="4">
        <v>156412968.08</v>
      </c>
    </row>
    <row r="24" spans="2:9" ht="25.5">
      <c r="B24" s="2">
        <v>44960</v>
      </c>
      <c r="C24" s="3">
        <v>56702</v>
      </c>
      <c r="D24" s="3" t="s">
        <v>216</v>
      </c>
      <c r="E24" s="3" t="s">
        <v>217</v>
      </c>
      <c r="G24" s="4">
        <v>5000</v>
      </c>
      <c r="H24" s="4">
        <v>0</v>
      </c>
      <c r="I24" s="4">
        <v>156417968.08</v>
      </c>
    </row>
    <row r="25" spans="2:9" ht="25.5">
      <c r="B25" s="2">
        <v>44960</v>
      </c>
      <c r="C25" s="3">
        <v>56704</v>
      </c>
      <c r="D25" s="3" t="s">
        <v>218</v>
      </c>
      <c r="E25" s="3" t="s">
        <v>219</v>
      </c>
      <c r="G25" s="4">
        <v>5000</v>
      </c>
      <c r="H25" s="4">
        <v>0</v>
      </c>
      <c r="I25" s="4">
        <v>156422968.08</v>
      </c>
    </row>
    <row r="26" spans="2:9" ht="25.5">
      <c r="B26" s="2">
        <v>44960</v>
      </c>
      <c r="C26" s="3">
        <v>56706</v>
      </c>
      <c r="D26" s="3" t="s">
        <v>220</v>
      </c>
      <c r="E26" s="3" t="s">
        <v>221</v>
      </c>
      <c r="G26" s="4">
        <v>10000</v>
      </c>
      <c r="H26" s="4">
        <v>0</v>
      </c>
      <c r="I26" s="4">
        <v>156432968.08</v>
      </c>
    </row>
    <row r="27" spans="2:9" ht="38.25">
      <c r="B27" s="2">
        <v>44960</v>
      </c>
      <c r="C27" s="3">
        <v>56713</v>
      </c>
      <c r="D27" s="3" t="s">
        <v>222</v>
      </c>
      <c r="E27" s="3" t="s">
        <v>223</v>
      </c>
      <c r="G27" s="4">
        <v>5000</v>
      </c>
      <c r="H27" s="4">
        <v>0</v>
      </c>
      <c r="I27" s="4">
        <v>156437968.08</v>
      </c>
    </row>
    <row r="28" spans="2:9" ht="38.25">
      <c r="B28" s="2">
        <v>44960</v>
      </c>
      <c r="C28" s="3">
        <v>56715</v>
      </c>
      <c r="D28" s="3" t="s">
        <v>224</v>
      </c>
      <c r="E28" s="3" t="s">
        <v>225</v>
      </c>
      <c r="G28" s="4">
        <v>50000</v>
      </c>
      <c r="H28" s="4">
        <v>0</v>
      </c>
      <c r="I28" s="4">
        <v>156487968.08</v>
      </c>
    </row>
    <row r="29" spans="2:9" ht="38.25">
      <c r="B29" s="2">
        <v>44960</v>
      </c>
      <c r="C29" s="3">
        <v>56721</v>
      </c>
      <c r="D29" s="3" t="s">
        <v>226</v>
      </c>
      <c r="E29" s="3" t="s">
        <v>227</v>
      </c>
      <c r="G29" s="4">
        <v>55000</v>
      </c>
      <c r="H29" s="4">
        <v>0</v>
      </c>
      <c r="I29" s="4">
        <v>156542968.08</v>
      </c>
    </row>
    <row r="30" spans="2:9" ht="38.25">
      <c r="B30" s="2">
        <v>44960</v>
      </c>
      <c r="C30" s="3">
        <v>56723</v>
      </c>
      <c r="D30" s="3" t="s">
        <v>228</v>
      </c>
      <c r="E30" s="3" t="s">
        <v>229</v>
      </c>
      <c r="G30" s="4">
        <v>60000</v>
      </c>
      <c r="H30" s="4">
        <v>0</v>
      </c>
      <c r="I30" s="4">
        <v>156602968.08</v>
      </c>
    </row>
    <row r="31" spans="2:9" ht="38.25">
      <c r="B31" s="2">
        <v>44960</v>
      </c>
      <c r="C31" s="3">
        <v>57865</v>
      </c>
      <c r="D31" s="3" t="s">
        <v>230</v>
      </c>
      <c r="E31" s="3" t="s">
        <v>231</v>
      </c>
      <c r="G31" s="4">
        <v>0</v>
      </c>
      <c r="H31" s="4">
        <v>2779522</v>
      </c>
      <c r="I31" s="4">
        <v>153823446.08</v>
      </c>
    </row>
    <row r="32" spans="2:9" ht="25.5">
      <c r="B32" s="2">
        <v>44960</v>
      </c>
      <c r="C32" s="3">
        <v>57893</v>
      </c>
      <c r="D32" s="3" t="s">
        <v>232</v>
      </c>
      <c r="E32" s="3" t="s">
        <v>233</v>
      </c>
      <c r="G32" s="4">
        <v>0</v>
      </c>
      <c r="H32" s="4">
        <v>151.94</v>
      </c>
      <c r="I32" s="4">
        <v>153823294.14</v>
      </c>
    </row>
    <row r="33" spans="2:9" ht="25.5">
      <c r="B33" s="2">
        <v>44963</v>
      </c>
      <c r="C33" s="3">
        <v>56733</v>
      </c>
      <c r="D33" s="3" t="s">
        <v>234</v>
      </c>
      <c r="E33" s="3" t="s">
        <v>235</v>
      </c>
      <c r="G33" s="4">
        <v>5000</v>
      </c>
      <c r="H33" s="4">
        <v>0</v>
      </c>
      <c r="I33" s="4">
        <v>153828294.14</v>
      </c>
    </row>
    <row r="34" spans="2:9" ht="38.25">
      <c r="B34" s="2">
        <v>44963</v>
      </c>
      <c r="C34" s="3">
        <v>56737</v>
      </c>
      <c r="D34" s="3" t="s">
        <v>236</v>
      </c>
      <c r="E34" s="3" t="s">
        <v>237</v>
      </c>
      <c r="G34" s="4">
        <v>145000</v>
      </c>
      <c r="H34" s="4">
        <v>0</v>
      </c>
      <c r="I34" s="4">
        <v>153973294.14</v>
      </c>
    </row>
    <row r="35" spans="2:9" ht="38.25">
      <c r="B35" s="2">
        <v>44963</v>
      </c>
      <c r="C35" s="3">
        <v>56739</v>
      </c>
      <c r="D35" s="3" t="s">
        <v>238</v>
      </c>
      <c r="E35" s="3" t="s">
        <v>239</v>
      </c>
      <c r="G35" s="4">
        <v>290000</v>
      </c>
      <c r="H35" s="4">
        <v>0</v>
      </c>
      <c r="I35" s="4">
        <v>154263294.14</v>
      </c>
    </row>
    <row r="36" spans="2:9" ht="25.5">
      <c r="B36" s="2">
        <v>44963</v>
      </c>
      <c r="C36" s="3">
        <v>56742</v>
      </c>
      <c r="D36" s="3" t="s">
        <v>240</v>
      </c>
      <c r="E36" s="3" t="s">
        <v>241</v>
      </c>
      <c r="G36" s="4">
        <v>5000</v>
      </c>
      <c r="H36" s="4">
        <v>0</v>
      </c>
      <c r="I36" s="4">
        <v>154268294.14</v>
      </c>
    </row>
    <row r="37" spans="2:9" ht="25.5">
      <c r="B37" s="2">
        <v>44963</v>
      </c>
      <c r="C37" s="3">
        <v>56744</v>
      </c>
      <c r="D37" s="3" t="s">
        <v>242</v>
      </c>
      <c r="E37" s="3" t="s">
        <v>243</v>
      </c>
      <c r="G37" s="4">
        <v>5000</v>
      </c>
      <c r="H37" s="4">
        <v>0</v>
      </c>
      <c r="I37" s="4">
        <v>154273294.14</v>
      </c>
    </row>
    <row r="38" spans="2:9" ht="25.5">
      <c r="B38" s="2">
        <v>44963</v>
      </c>
      <c r="C38" s="3">
        <v>56746</v>
      </c>
      <c r="D38" s="3" t="s">
        <v>244</v>
      </c>
      <c r="E38" s="3" t="s">
        <v>245</v>
      </c>
      <c r="G38" s="4">
        <v>5000</v>
      </c>
      <c r="H38" s="4">
        <v>0</v>
      </c>
      <c r="I38" s="4">
        <v>154278294.14</v>
      </c>
    </row>
    <row r="39" spans="2:9" ht="38.25">
      <c r="B39" s="2">
        <v>44963</v>
      </c>
      <c r="C39" s="3">
        <v>56748</v>
      </c>
      <c r="D39" s="3" t="s">
        <v>246</v>
      </c>
      <c r="E39" s="3" t="s">
        <v>247</v>
      </c>
      <c r="G39" s="4">
        <v>5000</v>
      </c>
      <c r="H39" s="4">
        <v>0</v>
      </c>
      <c r="I39" s="4">
        <v>154283294.14</v>
      </c>
    </row>
    <row r="40" spans="2:9" ht="25.5">
      <c r="B40" s="2">
        <v>44963</v>
      </c>
      <c r="C40" s="3">
        <v>56751</v>
      </c>
      <c r="D40" s="3" t="s">
        <v>248</v>
      </c>
      <c r="E40" s="3" t="s">
        <v>249</v>
      </c>
      <c r="G40" s="4">
        <v>5000</v>
      </c>
      <c r="H40" s="4">
        <v>0</v>
      </c>
      <c r="I40" s="4">
        <v>154288294.14</v>
      </c>
    </row>
    <row r="41" spans="2:9" ht="38.25">
      <c r="B41" s="2">
        <v>44963</v>
      </c>
      <c r="C41" s="3">
        <v>56759</v>
      </c>
      <c r="D41" s="3" t="s">
        <v>250</v>
      </c>
      <c r="E41" s="3" t="s">
        <v>251</v>
      </c>
      <c r="G41" s="4">
        <v>55000</v>
      </c>
      <c r="H41" s="4">
        <v>0</v>
      </c>
      <c r="I41" s="4">
        <v>154343294.14</v>
      </c>
    </row>
    <row r="42" spans="2:9" ht="38.25">
      <c r="B42" s="2">
        <v>44963</v>
      </c>
      <c r="C42" s="3">
        <v>56761</v>
      </c>
      <c r="D42" s="3" t="s">
        <v>252</v>
      </c>
      <c r="E42" s="3" t="s">
        <v>253</v>
      </c>
      <c r="G42" s="4">
        <v>5000</v>
      </c>
      <c r="H42" s="4">
        <v>0</v>
      </c>
      <c r="I42" s="4">
        <v>154348294.14</v>
      </c>
    </row>
    <row r="43" spans="2:9" ht="38.25">
      <c r="B43" s="2">
        <v>44963</v>
      </c>
      <c r="C43" s="3">
        <v>56763</v>
      </c>
      <c r="D43" s="3" t="s">
        <v>254</v>
      </c>
      <c r="E43" s="3" t="s">
        <v>255</v>
      </c>
      <c r="G43" s="4">
        <v>140000</v>
      </c>
      <c r="H43" s="4">
        <v>0</v>
      </c>
      <c r="I43" s="4">
        <v>154488294.14</v>
      </c>
    </row>
    <row r="44" spans="2:9" ht="38.25">
      <c r="B44" s="2">
        <v>44963</v>
      </c>
      <c r="C44" s="3">
        <v>56765</v>
      </c>
      <c r="D44" s="3" t="s">
        <v>256</v>
      </c>
      <c r="E44" s="3" t="s">
        <v>257</v>
      </c>
      <c r="G44" s="4">
        <v>5000</v>
      </c>
      <c r="H44" s="4">
        <v>0</v>
      </c>
      <c r="I44" s="4">
        <v>154493294.14</v>
      </c>
    </row>
    <row r="45" spans="2:9" ht="38.25">
      <c r="B45" s="2">
        <v>44964</v>
      </c>
      <c r="C45" s="3">
        <v>56777</v>
      </c>
      <c r="D45" s="3" t="s">
        <v>258</v>
      </c>
      <c r="E45" s="3" t="s">
        <v>259</v>
      </c>
      <c r="G45" s="4">
        <v>50000</v>
      </c>
      <c r="H45" s="4">
        <v>0</v>
      </c>
      <c r="I45" s="4">
        <v>154543294.14</v>
      </c>
    </row>
    <row r="46" spans="2:9" ht="25.5">
      <c r="B46" s="2">
        <v>44964</v>
      </c>
      <c r="C46" s="3">
        <v>56779</v>
      </c>
      <c r="D46" s="3" t="s">
        <v>260</v>
      </c>
      <c r="E46" s="3" t="s">
        <v>261</v>
      </c>
      <c r="G46" s="4">
        <v>2000000</v>
      </c>
      <c r="H46" s="4">
        <v>0</v>
      </c>
      <c r="I46" s="4">
        <v>156543294.14</v>
      </c>
    </row>
    <row r="47" spans="2:9" ht="38.25">
      <c r="B47" s="2">
        <v>44964</v>
      </c>
      <c r="C47" s="3">
        <v>56787</v>
      </c>
      <c r="D47" s="3" t="s">
        <v>262</v>
      </c>
      <c r="E47" s="3" t="s">
        <v>263</v>
      </c>
      <c r="G47" s="4">
        <v>1000</v>
      </c>
      <c r="H47" s="4">
        <v>0</v>
      </c>
      <c r="I47" s="4">
        <v>156544294.14</v>
      </c>
    </row>
    <row r="48" spans="2:9" ht="25.5">
      <c r="B48" s="2">
        <v>44964</v>
      </c>
      <c r="C48" s="3">
        <v>56798</v>
      </c>
      <c r="D48" s="3" t="s">
        <v>264</v>
      </c>
      <c r="E48" s="3" t="s">
        <v>265</v>
      </c>
      <c r="G48" s="4">
        <v>50000</v>
      </c>
      <c r="H48" s="4">
        <v>0</v>
      </c>
      <c r="I48" s="4">
        <v>156594294.14</v>
      </c>
    </row>
    <row r="49" spans="2:9" ht="25.5">
      <c r="B49" s="2">
        <v>44964</v>
      </c>
      <c r="C49" s="3">
        <v>56801</v>
      </c>
      <c r="D49" s="3" t="s">
        <v>266</v>
      </c>
      <c r="E49" s="3" t="s">
        <v>267</v>
      </c>
      <c r="G49" s="4">
        <v>50000</v>
      </c>
      <c r="H49" s="4">
        <v>0</v>
      </c>
      <c r="I49" s="4">
        <v>156644294.14</v>
      </c>
    </row>
    <row r="50" spans="2:9" ht="25.5">
      <c r="B50" s="2">
        <v>44964</v>
      </c>
      <c r="C50" s="3">
        <v>56803</v>
      </c>
      <c r="D50" s="3" t="s">
        <v>268</v>
      </c>
      <c r="E50" s="3" t="s">
        <v>269</v>
      </c>
      <c r="G50" s="4">
        <v>50000</v>
      </c>
      <c r="H50" s="4">
        <v>0</v>
      </c>
      <c r="I50" s="4">
        <v>156694294.14</v>
      </c>
    </row>
    <row r="51" spans="2:9" ht="25.5">
      <c r="B51" s="2">
        <v>44964</v>
      </c>
      <c r="C51" s="3">
        <v>56805</v>
      </c>
      <c r="D51" s="3" t="s">
        <v>270</v>
      </c>
      <c r="E51" s="3" t="s">
        <v>271</v>
      </c>
      <c r="G51" s="4">
        <v>5000</v>
      </c>
      <c r="H51" s="4">
        <v>0</v>
      </c>
      <c r="I51" s="4">
        <v>156699294.14</v>
      </c>
    </row>
    <row r="52" spans="2:9" ht="38.25">
      <c r="B52" s="2">
        <v>44964</v>
      </c>
      <c r="C52" s="3">
        <v>56807</v>
      </c>
      <c r="D52" s="3" t="s">
        <v>272</v>
      </c>
      <c r="E52" s="3" t="s">
        <v>273</v>
      </c>
      <c r="G52" s="4">
        <v>5000</v>
      </c>
      <c r="H52" s="4">
        <v>0</v>
      </c>
      <c r="I52" s="4">
        <v>156704294.14</v>
      </c>
    </row>
    <row r="53" spans="2:9" ht="25.5">
      <c r="B53" s="2">
        <v>44964</v>
      </c>
      <c r="C53" s="3">
        <v>56883</v>
      </c>
      <c r="D53" s="3" t="s">
        <v>274</v>
      </c>
      <c r="E53" s="3" t="s">
        <v>275</v>
      </c>
      <c r="G53" s="4">
        <v>10000</v>
      </c>
      <c r="H53" s="4">
        <v>0</v>
      </c>
      <c r="I53" s="4">
        <v>156714294.14</v>
      </c>
    </row>
    <row r="54" spans="2:9" ht="25.5">
      <c r="B54" s="2">
        <v>44965</v>
      </c>
      <c r="C54" s="3">
        <v>56885</v>
      </c>
      <c r="D54" s="3" t="s">
        <v>276</v>
      </c>
      <c r="E54" s="3" t="s">
        <v>277</v>
      </c>
      <c r="G54" s="4">
        <v>160000</v>
      </c>
      <c r="H54" s="4">
        <v>0</v>
      </c>
      <c r="I54" s="4">
        <v>156874294.14</v>
      </c>
    </row>
    <row r="55" spans="2:9" ht="25.5">
      <c r="B55" s="2">
        <v>44965</v>
      </c>
      <c r="C55" s="3">
        <v>56912</v>
      </c>
      <c r="D55" s="3" t="s">
        <v>278</v>
      </c>
      <c r="E55" s="3" t="s">
        <v>279</v>
      </c>
      <c r="G55" s="4">
        <v>10000</v>
      </c>
      <c r="H55" s="4">
        <v>0</v>
      </c>
      <c r="I55" s="4">
        <v>156884294.14</v>
      </c>
    </row>
    <row r="56" spans="2:9" ht="38.25">
      <c r="B56" s="2">
        <v>44965</v>
      </c>
      <c r="C56" s="3">
        <v>56931</v>
      </c>
      <c r="D56" s="3" t="s">
        <v>280</v>
      </c>
      <c r="E56" s="3" t="s">
        <v>281</v>
      </c>
      <c r="G56" s="4">
        <v>2500</v>
      </c>
      <c r="H56" s="4">
        <v>0</v>
      </c>
      <c r="I56" s="4">
        <v>156886794.14</v>
      </c>
    </row>
    <row r="57" spans="2:9" ht="25.5">
      <c r="B57" s="2">
        <v>44965</v>
      </c>
      <c r="C57" s="3">
        <v>56933</v>
      </c>
      <c r="D57" s="3" t="s">
        <v>282</v>
      </c>
      <c r="E57" s="3" t="s">
        <v>283</v>
      </c>
      <c r="G57" s="4">
        <v>40000</v>
      </c>
      <c r="H57" s="4">
        <v>0</v>
      </c>
      <c r="I57" s="4">
        <v>156926794.14</v>
      </c>
    </row>
    <row r="58" spans="2:9" ht="51">
      <c r="B58" s="2">
        <v>44965</v>
      </c>
      <c r="C58" s="3">
        <v>58139</v>
      </c>
      <c r="D58" s="3" t="s">
        <v>284</v>
      </c>
      <c r="E58" s="3" t="s">
        <v>285</v>
      </c>
      <c r="G58" s="4">
        <v>5000</v>
      </c>
      <c r="H58" s="4">
        <v>0</v>
      </c>
      <c r="I58" s="4">
        <v>156931794.14</v>
      </c>
    </row>
    <row r="59" spans="2:9" ht="51">
      <c r="B59" s="2">
        <v>44965</v>
      </c>
      <c r="C59" s="3">
        <v>58139</v>
      </c>
      <c r="D59" s="3" t="s">
        <v>284</v>
      </c>
      <c r="E59" s="3" t="s">
        <v>285</v>
      </c>
      <c r="G59" s="4">
        <v>1000</v>
      </c>
      <c r="H59" s="4">
        <v>0</v>
      </c>
      <c r="I59" s="4">
        <v>156932794.14</v>
      </c>
    </row>
    <row r="60" spans="2:9" ht="25.5">
      <c r="B60" s="2">
        <v>44966</v>
      </c>
      <c r="C60" s="3">
        <v>56949</v>
      </c>
      <c r="D60" s="3" t="s">
        <v>286</v>
      </c>
      <c r="E60" s="3" t="s">
        <v>287</v>
      </c>
      <c r="G60" s="4">
        <v>5000</v>
      </c>
      <c r="H60" s="4">
        <v>0</v>
      </c>
      <c r="I60" s="4">
        <v>156937794.14</v>
      </c>
    </row>
    <row r="61" spans="2:9" ht="25.5">
      <c r="B61" s="2">
        <v>44966</v>
      </c>
      <c r="C61" s="3">
        <v>56953</v>
      </c>
      <c r="D61" s="3" t="s">
        <v>288</v>
      </c>
      <c r="E61" s="3" t="s">
        <v>289</v>
      </c>
      <c r="G61" s="4">
        <v>5000</v>
      </c>
      <c r="H61" s="4">
        <v>0</v>
      </c>
      <c r="I61" s="4">
        <v>156942794.14</v>
      </c>
    </row>
    <row r="62" spans="2:9" ht="38.25">
      <c r="B62" s="2">
        <v>44966</v>
      </c>
      <c r="C62" s="3">
        <v>56958</v>
      </c>
      <c r="D62" s="3" t="s">
        <v>290</v>
      </c>
      <c r="E62" s="3" t="s">
        <v>291</v>
      </c>
      <c r="G62" s="4">
        <v>1100000</v>
      </c>
      <c r="H62" s="4">
        <v>0</v>
      </c>
      <c r="I62" s="4">
        <v>158042794.14</v>
      </c>
    </row>
    <row r="63" spans="2:9" ht="25.5">
      <c r="B63" s="2">
        <v>44966</v>
      </c>
      <c r="C63" s="3">
        <v>56964</v>
      </c>
      <c r="D63" s="3" t="s">
        <v>292</v>
      </c>
      <c r="E63" s="3" t="s">
        <v>293</v>
      </c>
      <c r="G63" s="4">
        <v>400000</v>
      </c>
      <c r="H63" s="4">
        <v>0</v>
      </c>
      <c r="I63" s="4">
        <v>158442794.14</v>
      </c>
    </row>
    <row r="64" spans="2:9" ht="25.5">
      <c r="B64" s="2">
        <v>44966</v>
      </c>
      <c r="C64" s="3">
        <v>56965</v>
      </c>
      <c r="D64" s="3" t="s">
        <v>294</v>
      </c>
      <c r="E64" s="3" t="s">
        <v>295</v>
      </c>
      <c r="G64" s="4">
        <v>250000</v>
      </c>
      <c r="H64" s="4">
        <v>0</v>
      </c>
      <c r="I64" s="4">
        <v>158692794.14</v>
      </c>
    </row>
    <row r="65" spans="2:9" ht="25.5">
      <c r="B65" s="2">
        <v>44966</v>
      </c>
      <c r="C65" s="3">
        <v>56966</v>
      </c>
      <c r="D65" s="3" t="s">
        <v>296</v>
      </c>
      <c r="E65" s="3" t="s">
        <v>297</v>
      </c>
      <c r="G65" s="4">
        <v>500000</v>
      </c>
      <c r="H65" s="4">
        <v>0</v>
      </c>
      <c r="I65" s="4">
        <v>159192794.14</v>
      </c>
    </row>
    <row r="66" spans="2:9" ht="38.25">
      <c r="B66" s="2">
        <v>44966</v>
      </c>
      <c r="C66" s="3">
        <v>56970</v>
      </c>
      <c r="D66" s="3" t="s">
        <v>298</v>
      </c>
      <c r="E66" s="3" t="s">
        <v>299</v>
      </c>
      <c r="G66" s="4">
        <v>55000</v>
      </c>
      <c r="H66" s="4">
        <v>0</v>
      </c>
      <c r="I66" s="4">
        <v>159247794.14</v>
      </c>
    </row>
    <row r="67" spans="2:9" ht="38.25">
      <c r="B67" s="2">
        <v>44966</v>
      </c>
      <c r="C67" s="3">
        <v>56984</v>
      </c>
      <c r="D67" s="3" t="s">
        <v>300</v>
      </c>
      <c r="E67" s="3" t="s">
        <v>301</v>
      </c>
      <c r="G67" s="4">
        <v>30000</v>
      </c>
      <c r="H67" s="4">
        <v>0</v>
      </c>
      <c r="I67" s="4">
        <v>159277794.14</v>
      </c>
    </row>
    <row r="68" spans="2:9" ht="25.5">
      <c r="B68" s="2">
        <v>44966</v>
      </c>
      <c r="C68" s="3">
        <v>56986</v>
      </c>
      <c r="D68" s="3" t="s">
        <v>302</v>
      </c>
      <c r="E68" s="3" t="s">
        <v>303</v>
      </c>
      <c r="G68" s="4">
        <v>5000</v>
      </c>
      <c r="H68" s="4">
        <v>0</v>
      </c>
      <c r="I68" s="4">
        <v>159282794.14</v>
      </c>
    </row>
    <row r="69" spans="2:9" ht="25.5">
      <c r="B69" s="2">
        <v>44966</v>
      </c>
      <c r="C69" s="3">
        <v>56989</v>
      </c>
      <c r="D69" s="3" t="s">
        <v>304</v>
      </c>
      <c r="E69" s="3" t="s">
        <v>305</v>
      </c>
      <c r="G69" s="4">
        <v>55000</v>
      </c>
      <c r="H69" s="4">
        <v>0</v>
      </c>
      <c r="I69" s="4">
        <v>159337794.14</v>
      </c>
    </row>
    <row r="70" spans="2:9" ht="25.5">
      <c r="B70" s="2">
        <v>44966</v>
      </c>
      <c r="C70" s="3">
        <v>56991</v>
      </c>
      <c r="D70" s="3" t="s">
        <v>306</v>
      </c>
      <c r="E70" s="3" t="s">
        <v>307</v>
      </c>
      <c r="G70" s="4">
        <v>40000</v>
      </c>
      <c r="H70" s="4">
        <v>0</v>
      </c>
      <c r="I70" s="4">
        <v>159377794.14</v>
      </c>
    </row>
    <row r="71" spans="2:9" ht="63.75">
      <c r="B71" s="2">
        <v>44967</v>
      </c>
      <c r="C71" s="3">
        <v>57010</v>
      </c>
      <c r="D71" s="3" t="s">
        <v>308</v>
      </c>
      <c r="E71" s="3" t="s">
        <v>309</v>
      </c>
      <c r="G71" s="4">
        <v>45000</v>
      </c>
      <c r="H71" s="4">
        <v>0</v>
      </c>
      <c r="I71" s="4">
        <v>159422794.14</v>
      </c>
    </row>
    <row r="72" spans="2:9" ht="38.25">
      <c r="B72" s="2">
        <v>44967</v>
      </c>
      <c r="C72" s="3">
        <v>57017</v>
      </c>
      <c r="D72" s="3" t="s">
        <v>310</v>
      </c>
      <c r="E72" s="3" t="s">
        <v>311</v>
      </c>
      <c r="G72" s="4">
        <v>5000</v>
      </c>
      <c r="H72" s="4">
        <v>0</v>
      </c>
      <c r="I72" s="4">
        <v>159427794.14</v>
      </c>
    </row>
    <row r="73" spans="2:9" ht="38.25">
      <c r="B73" s="2">
        <v>44967</v>
      </c>
      <c r="C73" s="3">
        <v>57019</v>
      </c>
      <c r="D73" s="3" t="s">
        <v>312</v>
      </c>
      <c r="E73" s="3" t="s">
        <v>313</v>
      </c>
      <c r="G73" s="4">
        <v>30000</v>
      </c>
      <c r="H73" s="4">
        <v>0</v>
      </c>
      <c r="I73" s="4">
        <v>159457794.14</v>
      </c>
    </row>
    <row r="74" spans="2:9" ht="38.25">
      <c r="B74" s="2">
        <v>44967</v>
      </c>
      <c r="C74" s="3">
        <v>57021</v>
      </c>
      <c r="D74" s="3" t="s">
        <v>314</v>
      </c>
      <c r="E74" s="3" t="s">
        <v>315</v>
      </c>
      <c r="G74" s="4">
        <v>80000</v>
      </c>
      <c r="H74" s="4">
        <v>0</v>
      </c>
      <c r="I74" s="4">
        <v>159537794.14</v>
      </c>
    </row>
    <row r="75" spans="2:9" ht="38.25">
      <c r="B75" s="2">
        <v>44970</v>
      </c>
      <c r="C75" s="3">
        <v>57056</v>
      </c>
      <c r="D75" s="3" t="s">
        <v>316</v>
      </c>
      <c r="E75" s="3" t="s">
        <v>317</v>
      </c>
      <c r="G75" s="4">
        <v>165000</v>
      </c>
      <c r="H75" s="4">
        <v>0</v>
      </c>
      <c r="I75" s="4">
        <v>159702794.14</v>
      </c>
    </row>
    <row r="76" spans="2:9" ht="38.25">
      <c r="B76" s="2">
        <v>44970</v>
      </c>
      <c r="C76" s="3">
        <v>57068</v>
      </c>
      <c r="D76" s="3" t="s">
        <v>318</v>
      </c>
      <c r="E76" s="3" t="s">
        <v>319</v>
      </c>
      <c r="G76" s="4">
        <v>150000</v>
      </c>
      <c r="H76" s="4">
        <v>0</v>
      </c>
      <c r="I76" s="4">
        <v>159852794.14</v>
      </c>
    </row>
    <row r="77" spans="2:9" ht="38.25">
      <c r="B77" s="2">
        <v>44970</v>
      </c>
      <c r="C77" s="3">
        <v>57070</v>
      </c>
      <c r="D77" s="3" t="s">
        <v>320</v>
      </c>
      <c r="E77" s="3" t="s">
        <v>321</v>
      </c>
      <c r="G77" s="4">
        <v>420000</v>
      </c>
      <c r="H77" s="4">
        <v>0</v>
      </c>
      <c r="I77" s="4">
        <v>160272794.14</v>
      </c>
    </row>
    <row r="78" spans="2:9" ht="38.25">
      <c r="B78" s="2">
        <v>44970</v>
      </c>
      <c r="C78" s="3">
        <v>57072</v>
      </c>
      <c r="D78" s="3" t="s">
        <v>322</v>
      </c>
      <c r="E78" s="3" t="s">
        <v>323</v>
      </c>
      <c r="G78" s="4">
        <v>400000</v>
      </c>
      <c r="H78" s="4">
        <v>0</v>
      </c>
      <c r="I78" s="4">
        <v>160672794.14</v>
      </c>
    </row>
    <row r="79" spans="2:9" ht="25.5">
      <c r="B79" s="2">
        <v>44970</v>
      </c>
      <c r="C79" s="3">
        <v>57074</v>
      </c>
      <c r="D79" s="3" t="s">
        <v>324</v>
      </c>
      <c r="E79" s="3" t="s">
        <v>325</v>
      </c>
      <c r="G79" s="4">
        <v>225000</v>
      </c>
      <c r="H79" s="4">
        <v>0</v>
      </c>
      <c r="I79" s="4">
        <v>160897794.14</v>
      </c>
    </row>
    <row r="80" spans="2:9" ht="25.5">
      <c r="B80" s="2">
        <v>44970</v>
      </c>
      <c r="C80" s="3">
        <v>57076</v>
      </c>
      <c r="D80" s="3" t="s">
        <v>326</v>
      </c>
      <c r="E80" s="3" t="s">
        <v>327</v>
      </c>
      <c r="G80" s="4">
        <v>30000</v>
      </c>
      <c r="H80" s="4">
        <v>0</v>
      </c>
      <c r="I80" s="4">
        <v>160927794.14</v>
      </c>
    </row>
    <row r="81" spans="2:9" ht="25.5">
      <c r="B81" s="2">
        <v>44970</v>
      </c>
      <c r="C81" s="3">
        <v>57078</v>
      </c>
      <c r="D81" s="3" t="s">
        <v>328</v>
      </c>
      <c r="E81" s="3" t="s">
        <v>329</v>
      </c>
      <c r="G81" s="4">
        <v>50000</v>
      </c>
      <c r="H81" s="4">
        <v>0</v>
      </c>
      <c r="I81" s="4">
        <v>160977794.14</v>
      </c>
    </row>
    <row r="82" spans="2:9" ht="25.5">
      <c r="B82" s="2">
        <v>44970</v>
      </c>
      <c r="C82" s="3">
        <v>57082</v>
      </c>
      <c r="D82" s="3" t="s">
        <v>330</v>
      </c>
      <c r="E82" s="3" t="s">
        <v>331</v>
      </c>
      <c r="G82" s="4">
        <v>50000</v>
      </c>
      <c r="H82" s="4">
        <v>0</v>
      </c>
      <c r="I82" s="4">
        <v>161027794.14</v>
      </c>
    </row>
    <row r="83" spans="2:9" ht="38.25">
      <c r="B83" s="2">
        <v>44970</v>
      </c>
      <c r="C83" s="3">
        <v>57084</v>
      </c>
      <c r="D83" s="3" t="s">
        <v>332</v>
      </c>
      <c r="E83" s="3" t="s">
        <v>333</v>
      </c>
      <c r="G83" s="4">
        <v>150000</v>
      </c>
      <c r="H83" s="4">
        <v>0</v>
      </c>
      <c r="I83" s="4">
        <v>161177794.14</v>
      </c>
    </row>
    <row r="84" spans="2:9" ht="38.25">
      <c r="B84" s="2">
        <v>44970</v>
      </c>
      <c r="C84" s="3">
        <v>57086</v>
      </c>
      <c r="D84" s="3" t="s">
        <v>334</v>
      </c>
      <c r="E84" s="3" t="s">
        <v>335</v>
      </c>
      <c r="G84" s="4">
        <v>55000</v>
      </c>
      <c r="H84" s="4">
        <v>0</v>
      </c>
      <c r="I84" s="4">
        <v>161232794.14</v>
      </c>
    </row>
    <row r="85" spans="2:9" ht="38.25">
      <c r="B85" s="2">
        <v>44971</v>
      </c>
      <c r="C85" s="3">
        <v>57106</v>
      </c>
      <c r="D85" s="3" t="s">
        <v>336</v>
      </c>
      <c r="E85" s="3" t="s">
        <v>337</v>
      </c>
      <c r="G85" s="4">
        <v>80000</v>
      </c>
      <c r="H85" s="4">
        <v>0</v>
      </c>
      <c r="I85" s="4">
        <v>161312794.14</v>
      </c>
    </row>
    <row r="86" spans="2:9" ht="25.5">
      <c r="B86" s="2">
        <v>44971</v>
      </c>
      <c r="C86" s="3">
        <v>57108</v>
      </c>
      <c r="D86" s="3" t="s">
        <v>338</v>
      </c>
      <c r="E86" s="3" t="s">
        <v>339</v>
      </c>
      <c r="G86" s="4">
        <v>25000</v>
      </c>
      <c r="H86" s="4">
        <v>0</v>
      </c>
      <c r="I86" s="4">
        <v>161337794.14</v>
      </c>
    </row>
    <row r="87" spans="2:9" ht="51">
      <c r="B87" s="2">
        <v>44971</v>
      </c>
      <c r="C87" s="3">
        <v>57110</v>
      </c>
      <c r="D87" s="3" t="s">
        <v>340</v>
      </c>
      <c r="E87" s="3" t="s">
        <v>341</v>
      </c>
      <c r="G87" s="4">
        <v>15000</v>
      </c>
      <c r="H87" s="4">
        <v>0</v>
      </c>
      <c r="I87" s="4">
        <v>161352794.14</v>
      </c>
    </row>
    <row r="88" spans="2:9" ht="25.5">
      <c r="B88" s="2">
        <v>44971</v>
      </c>
      <c r="C88" s="3">
        <v>57119</v>
      </c>
      <c r="D88" s="3" t="s">
        <v>342</v>
      </c>
      <c r="E88" s="3" t="s">
        <v>343</v>
      </c>
      <c r="G88" s="4">
        <v>5000</v>
      </c>
      <c r="H88" s="4">
        <v>0</v>
      </c>
      <c r="I88" s="4">
        <v>161357794.14</v>
      </c>
    </row>
    <row r="89" spans="2:9" ht="25.5">
      <c r="B89" s="2">
        <v>44971</v>
      </c>
      <c r="C89" s="3">
        <v>57871</v>
      </c>
      <c r="D89" s="3" t="s">
        <v>344</v>
      </c>
      <c r="E89" s="3" t="s">
        <v>345</v>
      </c>
      <c r="G89" s="4">
        <v>0</v>
      </c>
      <c r="H89" s="4">
        <v>156321.9</v>
      </c>
      <c r="I89" s="4">
        <v>161201472.24</v>
      </c>
    </row>
    <row r="90" spans="2:9" ht="25.5">
      <c r="B90" s="2">
        <v>44972</v>
      </c>
      <c r="C90" s="3">
        <v>57157</v>
      </c>
      <c r="D90" s="3" t="s">
        <v>346</v>
      </c>
      <c r="E90" s="3" t="s">
        <v>347</v>
      </c>
      <c r="G90" s="4">
        <v>1000</v>
      </c>
      <c r="H90" s="4">
        <v>0</v>
      </c>
      <c r="I90" s="4">
        <v>161202472.24</v>
      </c>
    </row>
    <row r="91" spans="2:9" ht="25.5">
      <c r="B91" s="2">
        <v>44972</v>
      </c>
      <c r="C91" s="3">
        <v>57160</v>
      </c>
      <c r="D91" s="3" t="s">
        <v>348</v>
      </c>
      <c r="E91" s="3" t="s">
        <v>349</v>
      </c>
      <c r="G91" s="4">
        <v>660000</v>
      </c>
      <c r="H91" s="4">
        <v>0</v>
      </c>
      <c r="I91" s="4">
        <v>161862472.24</v>
      </c>
    </row>
    <row r="92" spans="2:9" ht="51">
      <c r="B92" s="2">
        <v>44972</v>
      </c>
      <c r="C92" s="3">
        <v>57164</v>
      </c>
      <c r="D92" s="3" t="s">
        <v>350</v>
      </c>
      <c r="E92" s="3" t="s">
        <v>351</v>
      </c>
      <c r="G92" s="4">
        <v>45000</v>
      </c>
      <c r="H92" s="4">
        <v>0</v>
      </c>
      <c r="I92" s="4">
        <v>161907472.24</v>
      </c>
    </row>
    <row r="93" spans="2:9" ht="25.5">
      <c r="B93" s="2">
        <v>44972</v>
      </c>
      <c r="C93" s="3">
        <v>57170</v>
      </c>
      <c r="D93" s="3" t="s">
        <v>352</v>
      </c>
      <c r="E93" s="3" t="s">
        <v>353</v>
      </c>
      <c r="G93" s="4">
        <v>5000</v>
      </c>
      <c r="H93" s="4">
        <v>0</v>
      </c>
      <c r="I93" s="4">
        <v>161912472.24</v>
      </c>
    </row>
    <row r="94" spans="2:9" ht="25.5">
      <c r="B94" s="2">
        <v>44972</v>
      </c>
      <c r="C94" s="3">
        <v>57199</v>
      </c>
      <c r="D94" s="3" t="s">
        <v>354</v>
      </c>
      <c r="E94" s="3" t="s">
        <v>355</v>
      </c>
      <c r="G94" s="4">
        <v>55000</v>
      </c>
      <c r="H94" s="4">
        <v>0</v>
      </c>
      <c r="I94" s="4">
        <v>161967472.24</v>
      </c>
    </row>
    <row r="95" spans="2:9" ht="25.5">
      <c r="B95" s="2">
        <v>44972</v>
      </c>
      <c r="C95" s="3">
        <v>57204</v>
      </c>
      <c r="D95" s="3" t="s">
        <v>356</v>
      </c>
      <c r="E95" s="3" t="s">
        <v>357</v>
      </c>
      <c r="G95" s="4">
        <v>5000</v>
      </c>
      <c r="H95" s="4">
        <v>0</v>
      </c>
      <c r="I95" s="4">
        <v>161972472.24</v>
      </c>
    </row>
    <row r="96" spans="2:9" ht="38.25">
      <c r="B96" s="2">
        <v>44972</v>
      </c>
      <c r="C96" s="3">
        <v>57206</v>
      </c>
      <c r="D96" s="3" t="s">
        <v>358</v>
      </c>
      <c r="E96" s="3" t="s">
        <v>359</v>
      </c>
      <c r="G96" s="4">
        <v>5000</v>
      </c>
      <c r="H96" s="4">
        <v>0</v>
      </c>
      <c r="I96" s="4">
        <v>161977472.24</v>
      </c>
    </row>
    <row r="97" spans="2:9" ht="25.5">
      <c r="B97" s="2">
        <v>44972</v>
      </c>
      <c r="C97" s="3">
        <v>57208</v>
      </c>
      <c r="D97" s="3" t="s">
        <v>360</v>
      </c>
      <c r="E97" s="3" t="s">
        <v>361</v>
      </c>
      <c r="G97" s="4">
        <v>55000</v>
      </c>
      <c r="H97" s="4">
        <v>0</v>
      </c>
      <c r="I97" s="4">
        <v>162032472.24</v>
      </c>
    </row>
    <row r="98" spans="2:9" ht="38.25">
      <c r="B98" s="2">
        <v>44972</v>
      </c>
      <c r="C98" s="3">
        <v>57210</v>
      </c>
      <c r="D98" s="3" t="s">
        <v>362</v>
      </c>
      <c r="E98" s="3" t="s">
        <v>363</v>
      </c>
      <c r="G98" s="4">
        <v>5000</v>
      </c>
      <c r="H98" s="4">
        <v>0</v>
      </c>
      <c r="I98" s="4">
        <v>162037472.24</v>
      </c>
    </row>
    <row r="99" spans="2:9" ht="38.25">
      <c r="B99" s="2">
        <v>44972</v>
      </c>
      <c r="C99" s="3">
        <v>57212</v>
      </c>
      <c r="D99" s="3" t="s">
        <v>364</v>
      </c>
      <c r="E99" s="3" t="s">
        <v>365</v>
      </c>
      <c r="G99" s="4">
        <v>5000</v>
      </c>
      <c r="H99" s="4">
        <v>0</v>
      </c>
      <c r="I99" s="4">
        <v>162042472.24</v>
      </c>
    </row>
    <row r="100" spans="2:9" ht="25.5">
      <c r="B100" s="2">
        <v>44973</v>
      </c>
      <c r="C100" s="3">
        <v>57251</v>
      </c>
      <c r="D100" s="3" t="s">
        <v>366</v>
      </c>
      <c r="E100" s="3" t="s">
        <v>367</v>
      </c>
      <c r="G100" s="4">
        <v>0</v>
      </c>
      <c r="H100" s="4">
        <v>123143</v>
      </c>
      <c r="I100" s="4">
        <v>161919329.24</v>
      </c>
    </row>
    <row r="101" spans="2:9" ht="25.5">
      <c r="B101" s="2">
        <v>44973</v>
      </c>
      <c r="C101" s="3">
        <v>57253</v>
      </c>
      <c r="D101" s="3" t="s">
        <v>368</v>
      </c>
      <c r="E101" s="3" t="s">
        <v>369</v>
      </c>
      <c r="G101" s="4">
        <v>10000</v>
      </c>
      <c r="H101" s="4">
        <v>0</v>
      </c>
      <c r="I101" s="4">
        <v>161929329.24</v>
      </c>
    </row>
    <row r="102" spans="2:9" ht="38.25">
      <c r="B102" s="2">
        <v>44973</v>
      </c>
      <c r="C102" s="3">
        <v>57258</v>
      </c>
      <c r="D102" s="3" t="s">
        <v>370</v>
      </c>
      <c r="E102" s="3" t="s">
        <v>371</v>
      </c>
      <c r="G102" s="4">
        <v>300000</v>
      </c>
      <c r="H102" s="4">
        <v>0</v>
      </c>
      <c r="I102" s="4">
        <v>162229329.24</v>
      </c>
    </row>
    <row r="103" spans="2:9" ht="38.25">
      <c r="B103" s="2">
        <v>44973</v>
      </c>
      <c r="C103" s="3">
        <v>57264</v>
      </c>
      <c r="D103" s="3" t="s">
        <v>372</v>
      </c>
      <c r="E103" s="3" t="s">
        <v>373</v>
      </c>
      <c r="G103" s="4">
        <v>5000</v>
      </c>
      <c r="H103" s="4">
        <v>0</v>
      </c>
      <c r="I103" s="4">
        <v>162234329.24</v>
      </c>
    </row>
    <row r="104" spans="2:9" ht="25.5">
      <c r="B104" s="2">
        <v>44973</v>
      </c>
      <c r="C104" s="3">
        <v>57267</v>
      </c>
      <c r="D104" s="3" t="s">
        <v>374</v>
      </c>
      <c r="E104" s="3" t="s">
        <v>375</v>
      </c>
      <c r="G104" s="4">
        <v>50000</v>
      </c>
      <c r="H104" s="4">
        <v>0</v>
      </c>
      <c r="I104" s="4">
        <v>162284329.24</v>
      </c>
    </row>
    <row r="105" spans="2:9" ht="25.5">
      <c r="B105" s="2">
        <v>44973</v>
      </c>
      <c r="C105" s="3">
        <v>57269</v>
      </c>
      <c r="D105" s="3" t="s">
        <v>376</v>
      </c>
      <c r="E105" s="3" t="s">
        <v>377</v>
      </c>
      <c r="G105" s="4">
        <v>5000</v>
      </c>
      <c r="H105" s="4">
        <v>0</v>
      </c>
      <c r="I105" s="4">
        <v>162289329.24</v>
      </c>
    </row>
    <row r="106" spans="2:9" ht="38.25">
      <c r="B106" s="2">
        <v>44974</v>
      </c>
      <c r="C106" s="3">
        <v>57363</v>
      </c>
      <c r="D106" s="3" t="s">
        <v>378</v>
      </c>
      <c r="E106" s="3" t="s">
        <v>379</v>
      </c>
      <c r="G106" s="4">
        <v>50000</v>
      </c>
      <c r="H106" s="4">
        <v>0</v>
      </c>
      <c r="I106" s="4">
        <v>162339329.24</v>
      </c>
    </row>
    <row r="107" spans="2:9" ht="25.5">
      <c r="B107" s="2">
        <v>44974</v>
      </c>
      <c r="C107" s="3">
        <v>57367</v>
      </c>
      <c r="D107" s="3" t="s">
        <v>380</v>
      </c>
      <c r="E107" s="3" t="s">
        <v>381</v>
      </c>
      <c r="G107" s="4">
        <v>35000</v>
      </c>
      <c r="H107" s="4">
        <v>0</v>
      </c>
      <c r="I107" s="4">
        <v>162374329.24</v>
      </c>
    </row>
    <row r="108" spans="2:9" ht="25.5">
      <c r="B108" s="2">
        <v>44974</v>
      </c>
      <c r="C108" s="3">
        <v>57373</v>
      </c>
      <c r="D108" s="3" t="s">
        <v>382</v>
      </c>
      <c r="E108" s="3" t="s">
        <v>383</v>
      </c>
      <c r="G108" s="4">
        <v>10000</v>
      </c>
      <c r="H108" s="4">
        <v>0</v>
      </c>
      <c r="I108" s="4">
        <v>162384329.24</v>
      </c>
    </row>
    <row r="109" spans="2:9" ht="38.25">
      <c r="B109" s="2">
        <v>44974</v>
      </c>
      <c r="C109" s="3">
        <v>57377</v>
      </c>
      <c r="D109" s="3" t="s">
        <v>384</v>
      </c>
      <c r="E109" s="3" t="s">
        <v>385</v>
      </c>
      <c r="G109" s="4">
        <v>50000</v>
      </c>
      <c r="H109" s="4">
        <v>0</v>
      </c>
      <c r="I109" s="4">
        <v>162434329.24</v>
      </c>
    </row>
    <row r="110" spans="2:9" ht="38.25">
      <c r="B110" s="2">
        <v>44974</v>
      </c>
      <c r="C110" s="3">
        <v>57389</v>
      </c>
      <c r="D110" s="3" t="s">
        <v>386</v>
      </c>
      <c r="E110" s="3" t="s">
        <v>387</v>
      </c>
      <c r="G110" s="4">
        <v>10000</v>
      </c>
      <c r="H110" s="4">
        <v>0</v>
      </c>
      <c r="I110" s="4">
        <v>162444329.24</v>
      </c>
    </row>
    <row r="111" spans="2:9" ht="38.25">
      <c r="B111" s="2">
        <v>44974</v>
      </c>
      <c r="C111" s="3">
        <v>57395</v>
      </c>
      <c r="D111" s="3" t="s">
        <v>388</v>
      </c>
      <c r="E111" s="3" t="s">
        <v>389</v>
      </c>
      <c r="G111" s="4">
        <v>35000</v>
      </c>
      <c r="H111" s="4">
        <v>0</v>
      </c>
      <c r="I111" s="4">
        <v>162479329.24</v>
      </c>
    </row>
    <row r="112" spans="2:9" ht="38.25">
      <c r="B112" s="2">
        <v>44974</v>
      </c>
      <c r="C112" s="3">
        <v>57403</v>
      </c>
      <c r="D112" s="3" t="s">
        <v>390</v>
      </c>
      <c r="E112" s="3" t="s">
        <v>391</v>
      </c>
      <c r="G112" s="4">
        <v>55000</v>
      </c>
      <c r="H112" s="4">
        <v>0</v>
      </c>
      <c r="I112" s="4">
        <v>162534329.24</v>
      </c>
    </row>
    <row r="113" spans="2:9" ht="25.5">
      <c r="B113" s="2">
        <v>44974</v>
      </c>
      <c r="C113" s="3">
        <v>57407</v>
      </c>
      <c r="D113" s="3" t="s">
        <v>392</v>
      </c>
      <c r="E113" s="3" t="s">
        <v>393</v>
      </c>
      <c r="G113" s="4">
        <v>35000</v>
      </c>
      <c r="H113" s="4">
        <v>0</v>
      </c>
      <c r="I113" s="4">
        <v>162569329.24</v>
      </c>
    </row>
    <row r="114" spans="2:9" ht="38.25">
      <c r="B114" s="2">
        <v>44974</v>
      </c>
      <c r="C114" s="3">
        <v>57413</v>
      </c>
      <c r="D114" s="3" t="s">
        <v>394</v>
      </c>
      <c r="E114" s="3" t="s">
        <v>395</v>
      </c>
      <c r="G114" s="4">
        <v>15000</v>
      </c>
      <c r="H114" s="4">
        <v>0</v>
      </c>
      <c r="I114" s="4">
        <v>162584329.24</v>
      </c>
    </row>
    <row r="115" spans="2:9" ht="25.5">
      <c r="B115" s="2">
        <v>44974</v>
      </c>
      <c r="C115" s="3">
        <v>57435</v>
      </c>
      <c r="D115" s="3" t="s">
        <v>396</v>
      </c>
      <c r="E115" s="3" t="s">
        <v>397</v>
      </c>
      <c r="G115" s="4">
        <v>50000</v>
      </c>
      <c r="H115" s="4">
        <v>0</v>
      </c>
      <c r="I115" s="4">
        <v>162634329.24</v>
      </c>
    </row>
    <row r="116" spans="2:9" ht="38.25">
      <c r="B116" s="2">
        <v>44974</v>
      </c>
      <c r="C116" s="3">
        <v>58140</v>
      </c>
      <c r="D116" s="3" t="s">
        <v>398</v>
      </c>
      <c r="E116" s="3" t="s">
        <v>399</v>
      </c>
      <c r="G116" s="4">
        <v>5000</v>
      </c>
      <c r="H116" s="4">
        <v>0</v>
      </c>
      <c r="I116" s="4">
        <v>162639329.24</v>
      </c>
    </row>
    <row r="117" spans="2:9" ht="38.25">
      <c r="B117" s="2">
        <v>44977</v>
      </c>
      <c r="C117" s="3">
        <v>57531</v>
      </c>
      <c r="D117" s="3" t="s">
        <v>400</v>
      </c>
      <c r="E117" s="3" t="s">
        <v>401</v>
      </c>
      <c r="G117" s="4">
        <v>5000</v>
      </c>
      <c r="H117" s="4">
        <v>0</v>
      </c>
      <c r="I117" s="4">
        <v>162644329.24</v>
      </c>
    </row>
    <row r="118" spans="2:9" ht="25.5">
      <c r="B118" s="2">
        <v>44977</v>
      </c>
      <c r="C118" s="3">
        <v>57549</v>
      </c>
      <c r="D118" s="3" t="s">
        <v>402</v>
      </c>
      <c r="E118" s="3" t="s">
        <v>403</v>
      </c>
      <c r="G118" s="4">
        <v>5000</v>
      </c>
      <c r="H118" s="4">
        <v>0</v>
      </c>
      <c r="I118" s="4">
        <v>162649329.24</v>
      </c>
    </row>
    <row r="119" spans="2:9" ht="25.5">
      <c r="B119" s="2">
        <v>44977</v>
      </c>
      <c r="C119" s="3">
        <v>57565</v>
      </c>
      <c r="D119" s="3" t="s">
        <v>404</v>
      </c>
      <c r="E119" s="3" t="s">
        <v>405</v>
      </c>
      <c r="G119" s="4">
        <v>50000</v>
      </c>
      <c r="H119" s="4">
        <v>0</v>
      </c>
      <c r="I119" s="4">
        <v>162699329.24</v>
      </c>
    </row>
    <row r="120" spans="2:9" ht="38.25">
      <c r="B120" s="2">
        <v>44977</v>
      </c>
      <c r="C120" s="3">
        <v>57567</v>
      </c>
      <c r="D120" s="3" t="s">
        <v>406</v>
      </c>
      <c r="E120" s="3" t="s">
        <v>407</v>
      </c>
      <c r="G120" s="4">
        <v>5000</v>
      </c>
      <c r="H120" s="4">
        <v>0</v>
      </c>
      <c r="I120" s="4">
        <v>162704329.24</v>
      </c>
    </row>
    <row r="121" spans="2:9" ht="38.25">
      <c r="B121" s="2">
        <v>44977</v>
      </c>
      <c r="C121" s="3">
        <v>57573</v>
      </c>
      <c r="D121" s="3" t="s">
        <v>408</v>
      </c>
      <c r="E121" s="3" t="s">
        <v>409</v>
      </c>
      <c r="G121" s="4">
        <v>5000</v>
      </c>
      <c r="H121" s="4">
        <v>0</v>
      </c>
      <c r="I121" s="4">
        <v>162709329.24</v>
      </c>
    </row>
    <row r="122" spans="2:9" ht="38.25">
      <c r="B122" s="2">
        <v>44977</v>
      </c>
      <c r="C122" s="3">
        <v>57577</v>
      </c>
      <c r="D122" s="3" t="s">
        <v>410</v>
      </c>
      <c r="E122" s="3" t="s">
        <v>411</v>
      </c>
      <c r="G122" s="4">
        <v>30000</v>
      </c>
      <c r="H122" s="4">
        <v>0</v>
      </c>
      <c r="I122" s="4">
        <v>162739329.24</v>
      </c>
    </row>
    <row r="123" spans="2:9" ht="25.5">
      <c r="B123" s="2">
        <v>44977</v>
      </c>
      <c r="C123" s="3">
        <v>57581</v>
      </c>
      <c r="D123" s="3" t="s">
        <v>412</v>
      </c>
      <c r="E123" s="3" t="s">
        <v>413</v>
      </c>
      <c r="G123" s="4">
        <v>5000</v>
      </c>
      <c r="H123" s="4">
        <v>0</v>
      </c>
      <c r="I123" s="4">
        <v>162744329.24</v>
      </c>
    </row>
    <row r="124" spans="2:9" ht="25.5">
      <c r="B124" s="2">
        <v>44977</v>
      </c>
      <c r="C124" s="3">
        <v>57589</v>
      </c>
      <c r="D124" s="3" t="s">
        <v>414</v>
      </c>
      <c r="E124" s="3" t="s">
        <v>415</v>
      </c>
      <c r="G124" s="4">
        <v>0</v>
      </c>
      <c r="H124" s="4">
        <v>0</v>
      </c>
      <c r="I124" s="4">
        <v>162744329.24</v>
      </c>
    </row>
    <row r="125" spans="2:9" ht="25.5">
      <c r="B125" s="2">
        <v>44977</v>
      </c>
      <c r="C125" s="3">
        <v>57592</v>
      </c>
      <c r="D125" s="3" t="s">
        <v>414</v>
      </c>
      <c r="E125" s="3" t="s">
        <v>415</v>
      </c>
      <c r="G125" s="4">
        <v>0</v>
      </c>
      <c r="H125" s="4">
        <v>0</v>
      </c>
      <c r="I125" s="4">
        <v>162744329.24</v>
      </c>
    </row>
    <row r="126" spans="2:9" ht="25.5">
      <c r="B126" s="2">
        <v>44977</v>
      </c>
      <c r="C126" s="3">
        <v>57604</v>
      </c>
      <c r="D126" s="3" t="s">
        <v>414</v>
      </c>
      <c r="E126" s="3" t="s">
        <v>415</v>
      </c>
      <c r="G126" s="4">
        <v>5000</v>
      </c>
      <c r="H126" s="4">
        <v>0</v>
      </c>
      <c r="I126" s="4">
        <v>162749329.24</v>
      </c>
    </row>
    <row r="127" spans="2:9" ht="25.5">
      <c r="B127" s="2">
        <v>44977</v>
      </c>
      <c r="C127" s="3">
        <v>57605</v>
      </c>
      <c r="D127" s="3" t="s">
        <v>416</v>
      </c>
      <c r="E127" s="3" t="s">
        <v>417</v>
      </c>
      <c r="G127" s="4">
        <v>5000</v>
      </c>
      <c r="H127" s="4">
        <v>0</v>
      </c>
      <c r="I127" s="4">
        <v>162754329.24</v>
      </c>
    </row>
    <row r="128" spans="2:9" ht="38.25">
      <c r="B128" s="2">
        <v>44977</v>
      </c>
      <c r="C128" s="3">
        <v>57608</v>
      </c>
      <c r="D128" s="3" t="s">
        <v>418</v>
      </c>
      <c r="E128" s="3" t="s">
        <v>419</v>
      </c>
      <c r="G128" s="4">
        <v>35000</v>
      </c>
      <c r="H128" s="4">
        <v>0</v>
      </c>
      <c r="I128" s="4">
        <v>162789329.24</v>
      </c>
    </row>
    <row r="129" spans="2:9" ht="25.5">
      <c r="B129" s="2">
        <v>44978</v>
      </c>
      <c r="C129" s="3">
        <v>57625</v>
      </c>
      <c r="D129" s="3" t="s">
        <v>420</v>
      </c>
      <c r="E129" s="3" t="s">
        <v>421</v>
      </c>
      <c r="G129" s="4">
        <v>40000</v>
      </c>
      <c r="H129" s="4">
        <v>0</v>
      </c>
      <c r="I129" s="4">
        <v>162829329.24</v>
      </c>
    </row>
    <row r="130" spans="2:9" ht="25.5">
      <c r="B130" s="2">
        <v>44978</v>
      </c>
      <c r="C130" s="3">
        <v>57628</v>
      </c>
      <c r="D130" s="3" t="s">
        <v>422</v>
      </c>
      <c r="E130" s="3" t="s">
        <v>423</v>
      </c>
      <c r="G130" s="4">
        <v>50000</v>
      </c>
      <c r="H130" s="4">
        <v>0</v>
      </c>
      <c r="I130" s="4">
        <v>162879329.24</v>
      </c>
    </row>
    <row r="131" spans="2:9" ht="38.25">
      <c r="B131" s="2">
        <v>44978</v>
      </c>
      <c r="C131" s="3">
        <v>57640</v>
      </c>
      <c r="D131" s="3" t="s">
        <v>424</v>
      </c>
      <c r="E131" s="3" t="s">
        <v>425</v>
      </c>
      <c r="G131" s="4">
        <v>50000</v>
      </c>
      <c r="H131" s="4">
        <v>0</v>
      </c>
      <c r="I131" s="4">
        <v>162929329.24</v>
      </c>
    </row>
    <row r="132" spans="2:9" ht="38.25">
      <c r="B132" s="2">
        <v>44978</v>
      </c>
      <c r="C132" s="3">
        <v>57648</v>
      </c>
      <c r="D132" s="3" t="s">
        <v>426</v>
      </c>
      <c r="E132" s="3" t="s">
        <v>427</v>
      </c>
      <c r="G132" s="4">
        <v>10000</v>
      </c>
      <c r="H132" s="4">
        <v>0</v>
      </c>
      <c r="I132" s="4">
        <v>162939329.24</v>
      </c>
    </row>
    <row r="133" spans="2:9" ht="38.25">
      <c r="B133" s="2">
        <v>44979</v>
      </c>
      <c r="C133" s="3">
        <v>57641</v>
      </c>
      <c r="D133" s="3" t="s">
        <v>428</v>
      </c>
      <c r="E133" s="3" t="s">
        <v>429</v>
      </c>
      <c r="G133" s="4">
        <v>200000</v>
      </c>
      <c r="H133" s="4">
        <v>0</v>
      </c>
      <c r="I133" s="4">
        <v>163139329.24</v>
      </c>
    </row>
    <row r="134" spans="2:9" ht="38.25">
      <c r="B134" s="2">
        <v>44979</v>
      </c>
      <c r="C134" s="3">
        <v>57670</v>
      </c>
      <c r="D134" s="3" t="s">
        <v>430</v>
      </c>
      <c r="E134" s="3" t="s">
        <v>431</v>
      </c>
      <c r="G134" s="4">
        <v>60000</v>
      </c>
      <c r="H134" s="4">
        <v>0</v>
      </c>
      <c r="I134" s="4">
        <v>163199329.24</v>
      </c>
    </row>
    <row r="135" spans="2:9" ht="38.25">
      <c r="B135" s="2">
        <v>44979</v>
      </c>
      <c r="C135" s="3">
        <v>57672</v>
      </c>
      <c r="D135" s="3" t="s">
        <v>432</v>
      </c>
      <c r="E135" s="3" t="s">
        <v>433</v>
      </c>
      <c r="G135" s="4">
        <v>110000</v>
      </c>
      <c r="H135" s="4">
        <v>0</v>
      </c>
      <c r="I135" s="4">
        <v>163309329.24</v>
      </c>
    </row>
    <row r="136" spans="2:9" ht="51">
      <c r="B136" s="2">
        <v>44979</v>
      </c>
      <c r="C136" s="3">
        <v>57677</v>
      </c>
      <c r="D136" s="3" t="s">
        <v>434</v>
      </c>
      <c r="E136" s="3" t="s">
        <v>435</v>
      </c>
      <c r="G136" s="4">
        <v>75000</v>
      </c>
      <c r="H136" s="4">
        <v>0</v>
      </c>
      <c r="I136" s="4">
        <v>163384329.24</v>
      </c>
    </row>
    <row r="137" spans="2:9" ht="38.25">
      <c r="B137" s="2">
        <v>44979</v>
      </c>
      <c r="C137" s="3">
        <v>57687</v>
      </c>
      <c r="D137" s="3" t="s">
        <v>436</v>
      </c>
      <c r="E137" s="3" t="s">
        <v>437</v>
      </c>
      <c r="G137" s="4">
        <v>60000</v>
      </c>
      <c r="H137" s="4">
        <v>0</v>
      </c>
      <c r="I137" s="4">
        <v>163444329.24</v>
      </c>
    </row>
    <row r="138" spans="2:9" ht="25.5">
      <c r="B138" s="2">
        <v>44979</v>
      </c>
      <c r="C138" s="3">
        <v>57715</v>
      </c>
      <c r="D138" s="3" t="s">
        <v>438</v>
      </c>
      <c r="E138" s="3" t="s">
        <v>439</v>
      </c>
      <c r="G138" s="4">
        <v>50000</v>
      </c>
      <c r="H138" s="4">
        <v>0</v>
      </c>
      <c r="I138" s="4">
        <v>163494329.24</v>
      </c>
    </row>
    <row r="139" spans="2:9" ht="25.5">
      <c r="B139" s="2">
        <v>44980</v>
      </c>
      <c r="C139" s="3">
        <v>57866</v>
      </c>
      <c r="D139" s="3" t="s">
        <v>440</v>
      </c>
      <c r="E139" s="3" t="s">
        <v>441</v>
      </c>
      <c r="G139" s="4">
        <v>0</v>
      </c>
      <c r="H139" s="4">
        <v>466972.5</v>
      </c>
      <c r="I139" s="4">
        <v>163027356.74</v>
      </c>
    </row>
    <row r="140" spans="2:9" ht="38.25">
      <c r="B140" s="2">
        <v>44981</v>
      </c>
      <c r="C140" s="3">
        <v>57940</v>
      </c>
      <c r="D140" s="3" t="s">
        <v>442</v>
      </c>
      <c r="E140" s="3" t="s">
        <v>443</v>
      </c>
      <c r="G140" s="4">
        <v>1000</v>
      </c>
      <c r="H140" s="4">
        <v>0</v>
      </c>
      <c r="I140" s="4">
        <v>163028356.74</v>
      </c>
    </row>
    <row r="141" spans="2:9" ht="38.25">
      <c r="B141" s="2">
        <v>44981</v>
      </c>
      <c r="C141" s="3">
        <v>57942</v>
      </c>
      <c r="D141" s="3" t="s">
        <v>444</v>
      </c>
      <c r="E141" s="3" t="s">
        <v>445</v>
      </c>
      <c r="G141" s="4">
        <v>1000</v>
      </c>
      <c r="H141" s="4">
        <v>0</v>
      </c>
      <c r="I141" s="4">
        <v>163029356.74</v>
      </c>
    </row>
    <row r="142" spans="2:9" ht="38.25">
      <c r="B142" s="2">
        <v>44981</v>
      </c>
      <c r="C142" s="3">
        <v>57943</v>
      </c>
      <c r="D142" s="3" t="s">
        <v>446</v>
      </c>
      <c r="E142" s="3" t="s">
        <v>447</v>
      </c>
      <c r="G142" s="4">
        <v>1000</v>
      </c>
      <c r="H142" s="4">
        <v>0</v>
      </c>
      <c r="I142" s="4">
        <v>163030356.74</v>
      </c>
    </row>
    <row r="143" spans="2:9" ht="38.25">
      <c r="B143" s="2">
        <v>44981</v>
      </c>
      <c r="C143" s="3">
        <v>57944</v>
      </c>
      <c r="D143" s="3" t="s">
        <v>448</v>
      </c>
      <c r="E143" s="3" t="s">
        <v>449</v>
      </c>
      <c r="G143" s="4">
        <v>1000</v>
      </c>
      <c r="H143" s="4">
        <v>0</v>
      </c>
      <c r="I143" s="4">
        <v>163031356.74</v>
      </c>
    </row>
    <row r="144" spans="2:9" ht="38.25">
      <c r="B144" s="2">
        <v>44981</v>
      </c>
      <c r="C144" s="3">
        <v>57945</v>
      </c>
      <c r="D144" s="3" t="s">
        <v>450</v>
      </c>
      <c r="E144" s="3" t="s">
        <v>451</v>
      </c>
      <c r="G144" s="4">
        <v>1000</v>
      </c>
      <c r="H144" s="4">
        <v>0</v>
      </c>
      <c r="I144" s="4">
        <v>163032356.74</v>
      </c>
    </row>
    <row r="145" spans="2:9" ht="38.25">
      <c r="B145" s="2">
        <v>44981</v>
      </c>
      <c r="C145" s="3">
        <v>57946</v>
      </c>
      <c r="D145" s="3" t="s">
        <v>452</v>
      </c>
      <c r="E145" s="3" t="s">
        <v>453</v>
      </c>
      <c r="G145" s="4">
        <v>1000</v>
      </c>
      <c r="H145" s="4">
        <v>0</v>
      </c>
      <c r="I145" s="4">
        <v>163033356.74</v>
      </c>
    </row>
    <row r="146" spans="2:9" ht="38.25">
      <c r="B146" s="2">
        <v>44981</v>
      </c>
      <c r="C146" s="3">
        <v>57947</v>
      </c>
      <c r="D146" s="3" t="s">
        <v>454</v>
      </c>
      <c r="E146" s="3" t="s">
        <v>455</v>
      </c>
      <c r="G146" s="4">
        <v>1000</v>
      </c>
      <c r="H146" s="4">
        <v>0</v>
      </c>
      <c r="I146" s="4">
        <v>163034356.74</v>
      </c>
    </row>
    <row r="147" spans="2:9" ht="38.25">
      <c r="B147" s="2">
        <v>44981</v>
      </c>
      <c r="C147" s="3">
        <v>57961</v>
      </c>
      <c r="D147" s="3" t="s">
        <v>456</v>
      </c>
      <c r="E147" s="3" t="s">
        <v>457</v>
      </c>
      <c r="G147" s="4">
        <v>5000</v>
      </c>
      <c r="H147" s="4">
        <v>0</v>
      </c>
      <c r="I147" s="4">
        <v>163039356.74</v>
      </c>
    </row>
    <row r="148" spans="2:9" ht="38.25">
      <c r="B148" s="2">
        <v>44981</v>
      </c>
      <c r="C148" s="3">
        <v>57963</v>
      </c>
      <c r="D148" s="3" t="s">
        <v>458</v>
      </c>
      <c r="E148" s="3" t="s">
        <v>459</v>
      </c>
      <c r="G148" s="4">
        <v>5000</v>
      </c>
      <c r="H148" s="4">
        <v>0</v>
      </c>
      <c r="I148" s="4">
        <v>163044356.74</v>
      </c>
    </row>
    <row r="149" spans="2:9" ht="38.25">
      <c r="B149" s="2">
        <v>44981</v>
      </c>
      <c r="C149" s="3">
        <v>57965</v>
      </c>
      <c r="D149" s="3" t="s">
        <v>460</v>
      </c>
      <c r="E149" s="3" t="s">
        <v>461</v>
      </c>
      <c r="G149" s="4">
        <v>5000</v>
      </c>
      <c r="H149" s="4">
        <v>0</v>
      </c>
      <c r="I149" s="4">
        <v>163049356.74</v>
      </c>
    </row>
    <row r="150" spans="2:9" ht="25.5">
      <c r="B150" s="2">
        <v>44981</v>
      </c>
      <c r="C150" s="3">
        <v>57967</v>
      </c>
      <c r="D150" s="3" t="s">
        <v>462</v>
      </c>
      <c r="E150" s="3" t="s">
        <v>463</v>
      </c>
      <c r="G150" s="4">
        <v>50000</v>
      </c>
      <c r="H150" s="4">
        <v>0</v>
      </c>
      <c r="I150" s="4">
        <v>163099356.74</v>
      </c>
    </row>
    <row r="151" spans="2:9" ht="38.25">
      <c r="B151" s="2">
        <v>44981</v>
      </c>
      <c r="C151" s="3">
        <v>57988</v>
      </c>
      <c r="D151" s="3" t="s">
        <v>464</v>
      </c>
      <c r="E151" s="3" t="s">
        <v>465</v>
      </c>
      <c r="G151" s="4">
        <v>5000</v>
      </c>
      <c r="H151" s="4">
        <v>0</v>
      </c>
      <c r="I151" s="4">
        <v>163104356.74</v>
      </c>
    </row>
    <row r="152" spans="2:9" ht="38.25">
      <c r="B152" s="2">
        <v>44981</v>
      </c>
      <c r="C152" s="3">
        <v>57991</v>
      </c>
      <c r="D152" s="3" t="s">
        <v>466</v>
      </c>
      <c r="E152" s="3" t="s">
        <v>467</v>
      </c>
      <c r="G152" s="4">
        <v>5000</v>
      </c>
      <c r="H152" s="4">
        <v>0</v>
      </c>
      <c r="I152" s="4">
        <v>163109356.74</v>
      </c>
    </row>
    <row r="153" spans="2:9" ht="38.25">
      <c r="B153" s="2">
        <v>44981</v>
      </c>
      <c r="C153" s="3">
        <v>57994</v>
      </c>
      <c r="D153" s="3" t="s">
        <v>468</v>
      </c>
      <c r="E153" s="3" t="s">
        <v>469</v>
      </c>
      <c r="G153" s="4">
        <v>5000</v>
      </c>
      <c r="H153" s="4">
        <v>0</v>
      </c>
      <c r="I153" s="4">
        <v>163114356.74</v>
      </c>
    </row>
    <row r="154" spans="2:9" ht="38.25">
      <c r="B154" s="2">
        <v>44985</v>
      </c>
      <c r="C154" s="3">
        <v>58017</v>
      </c>
      <c r="D154" s="3" t="s">
        <v>470</v>
      </c>
      <c r="E154" s="3" t="s">
        <v>471</v>
      </c>
      <c r="G154" s="4">
        <v>35000</v>
      </c>
      <c r="H154" s="4">
        <v>0</v>
      </c>
      <c r="I154" s="4">
        <v>163149356.74</v>
      </c>
    </row>
    <row r="155" spans="2:9" ht="25.5">
      <c r="B155" s="2">
        <v>44985</v>
      </c>
      <c r="C155" s="3">
        <v>58020</v>
      </c>
      <c r="D155" s="3" t="s">
        <v>472</v>
      </c>
      <c r="E155" s="3" t="s">
        <v>473</v>
      </c>
      <c r="G155" s="4">
        <v>35000</v>
      </c>
      <c r="H155" s="4">
        <v>0</v>
      </c>
      <c r="I155" s="4">
        <v>163184356.74</v>
      </c>
    </row>
    <row r="156" spans="2:9" ht="25.5">
      <c r="B156" s="2">
        <v>44985</v>
      </c>
      <c r="C156" s="3">
        <v>58030</v>
      </c>
      <c r="D156" s="3" t="s">
        <v>474</v>
      </c>
      <c r="E156" s="3" t="s">
        <v>475</v>
      </c>
      <c r="G156" s="4">
        <v>50000</v>
      </c>
      <c r="H156" s="4">
        <v>0</v>
      </c>
      <c r="I156" s="4">
        <v>163234356.74</v>
      </c>
    </row>
    <row r="157" spans="2:9" ht="38.25">
      <c r="B157" s="2">
        <v>44985</v>
      </c>
      <c r="C157" s="3">
        <v>58048</v>
      </c>
      <c r="D157" s="3" t="s">
        <v>476</v>
      </c>
      <c r="E157" s="3" t="s">
        <v>477</v>
      </c>
      <c r="G157" s="4">
        <v>55000</v>
      </c>
      <c r="H157" s="4">
        <v>0</v>
      </c>
      <c r="I157" s="4">
        <v>163289356.74</v>
      </c>
    </row>
    <row r="158" spans="2:9" ht="38.25">
      <c r="B158" s="2">
        <v>44985</v>
      </c>
      <c r="C158" s="3">
        <v>58053</v>
      </c>
      <c r="D158" s="3" t="s">
        <v>478</v>
      </c>
      <c r="E158" s="3" t="s">
        <v>479</v>
      </c>
      <c r="G158" s="4">
        <v>50000</v>
      </c>
      <c r="H158" s="4">
        <v>0</v>
      </c>
      <c r="I158" s="4">
        <v>163339356.74</v>
      </c>
    </row>
    <row r="159" spans="2:9" ht="38.25">
      <c r="B159" s="2">
        <v>44985</v>
      </c>
      <c r="C159" s="3">
        <v>58055</v>
      </c>
      <c r="D159" s="3" t="s">
        <v>480</v>
      </c>
      <c r="E159" s="3" t="s">
        <v>481</v>
      </c>
      <c r="G159" s="4">
        <v>850000</v>
      </c>
      <c r="H159" s="4">
        <v>0</v>
      </c>
      <c r="I159" s="4">
        <v>164189356.74</v>
      </c>
    </row>
    <row r="160" spans="2:9" ht="38.25">
      <c r="B160" s="2">
        <v>44985</v>
      </c>
      <c r="C160" s="3">
        <v>58062</v>
      </c>
      <c r="D160" s="3" t="s">
        <v>482</v>
      </c>
      <c r="E160" s="3" t="s">
        <v>483</v>
      </c>
      <c r="G160" s="4">
        <v>10000</v>
      </c>
      <c r="H160" s="4">
        <v>0</v>
      </c>
      <c r="I160" s="4">
        <v>164199356.74</v>
      </c>
    </row>
    <row r="161" spans="2:9" ht="38.25">
      <c r="B161" s="2">
        <v>44985</v>
      </c>
      <c r="C161" s="3">
        <v>58066</v>
      </c>
      <c r="D161" s="3" t="s">
        <v>484</v>
      </c>
      <c r="E161" s="3" t="s">
        <v>485</v>
      </c>
      <c r="G161" s="4">
        <v>10000</v>
      </c>
      <c r="H161" s="4">
        <v>0</v>
      </c>
      <c r="I161" s="4">
        <v>164209356.74</v>
      </c>
    </row>
    <row r="162" spans="2:9" ht="76.5">
      <c r="B162" s="2">
        <v>44985</v>
      </c>
      <c r="C162" s="3">
        <v>58109</v>
      </c>
      <c r="D162" s="3" t="s">
        <v>486</v>
      </c>
      <c r="E162" s="3" t="s">
        <v>487</v>
      </c>
      <c r="G162" s="4">
        <v>165000</v>
      </c>
      <c r="H162" s="4">
        <v>0</v>
      </c>
      <c r="I162" s="4">
        <v>164374356.74</v>
      </c>
    </row>
    <row r="163" spans="2:9" ht="76.5">
      <c r="B163" s="2">
        <v>44985</v>
      </c>
      <c r="C163" s="3">
        <v>58109</v>
      </c>
      <c r="D163" s="3" t="s">
        <v>486</v>
      </c>
      <c r="E163" s="3" t="s">
        <v>487</v>
      </c>
      <c r="G163" s="4">
        <v>55000</v>
      </c>
      <c r="H163" s="4">
        <v>0</v>
      </c>
      <c r="I163" s="4">
        <v>164429356.74</v>
      </c>
    </row>
    <row r="164" spans="2:9" ht="76.5">
      <c r="B164" s="2">
        <v>44985</v>
      </c>
      <c r="C164" s="3">
        <v>58109</v>
      </c>
      <c r="D164" s="3" t="s">
        <v>486</v>
      </c>
      <c r="E164" s="3" t="s">
        <v>487</v>
      </c>
      <c r="G164" s="4">
        <v>5000</v>
      </c>
      <c r="H164" s="4">
        <v>0</v>
      </c>
      <c r="I164" s="4">
        <v>164434356.74</v>
      </c>
    </row>
    <row r="165" spans="2:9" ht="25.5">
      <c r="B165" s="2">
        <v>44985</v>
      </c>
      <c r="C165" s="3">
        <v>58113</v>
      </c>
      <c r="D165" s="3" t="s">
        <v>488</v>
      </c>
      <c r="E165" s="3" t="s">
        <v>489</v>
      </c>
      <c r="G165" s="4">
        <v>150000</v>
      </c>
      <c r="H165" s="4">
        <v>0</v>
      </c>
      <c r="I165" s="4">
        <v>164584356.74</v>
      </c>
    </row>
    <row r="166" spans="2:9" ht="38.25">
      <c r="B166" s="2">
        <v>44985</v>
      </c>
      <c r="C166" s="3">
        <v>58162</v>
      </c>
      <c r="D166" s="3" t="s">
        <v>490</v>
      </c>
      <c r="E166" s="3" t="s">
        <v>491</v>
      </c>
      <c r="G166" s="4">
        <v>698.95</v>
      </c>
      <c r="H166" s="4">
        <v>0</v>
      </c>
      <c r="I166" s="4">
        <v>164585055.69</v>
      </c>
    </row>
    <row r="167" spans="2:9" ht="38.25">
      <c r="B167" s="2">
        <v>44985</v>
      </c>
      <c r="C167" s="3">
        <v>58163</v>
      </c>
      <c r="D167" s="3" t="s">
        <v>492</v>
      </c>
      <c r="E167" s="3" t="s">
        <v>493</v>
      </c>
      <c r="G167" s="4">
        <v>0</v>
      </c>
      <c r="H167" s="4">
        <v>1720.53</v>
      </c>
      <c r="I167" s="4">
        <v>164583335.16</v>
      </c>
    </row>
    <row r="168" ht="15" customHeight="1" hidden="1"/>
    <row r="169" ht="10.15" customHeight="1"/>
    <row r="170" spans="6:9" ht="18" customHeight="1">
      <c r="F170" s="155" t="s">
        <v>494</v>
      </c>
      <c r="G170" s="153"/>
      <c r="H170" s="153"/>
      <c r="I170" s="153"/>
    </row>
    <row r="171" ht="0.95" customHeight="1"/>
    <row r="172" spans="6:9" ht="18" customHeight="1">
      <c r="F172" s="155" t="s">
        <v>495</v>
      </c>
      <c r="G172" s="153"/>
      <c r="H172" s="153"/>
      <c r="I172" s="153"/>
    </row>
    <row r="173" spans="6:9" ht="18" customHeight="1">
      <c r="F173" s="155" t="s">
        <v>496</v>
      </c>
      <c r="G173" s="153"/>
      <c r="H173" s="153"/>
      <c r="I173" s="153"/>
    </row>
    <row r="174" ht="20.1" customHeight="1"/>
    <row r="177" spans="2:11" ht="15.75">
      <c r="B177" s="132"/>
      <c r="C177" s="133" t="s">
        <v>497</v>
      </c>
      <c r="D177" s="6"/>
      <c r="E177" s="6"/>
      <c r="F177" s="6"/>
      <c r="G177" s="6"/>
      <c r="H177" s="6"/>
      <c r="I177" s="6"/>
      <c r="J177" s="6"/>
      <c r="K177" s="7"/>
    </row>
    <row r="178" spans="2:11" ht="15.75">
      <c r="B178" s="11"/>
      <c r="C178" s="9"/>
      <c r="D178" s="9"/>
      <c r="E178" s="9"/>
      <c r="F178" s="9"/>
      <c r="G178" s="9"/>
      <c r="H178" s="9"/>
      <c r="I178" s="9"/>
      <c r="J178" s="9"/>
      <c r="K178" s="10"/>
    </row>
    <row r="179" spans="2:11" ht="15.75">
      <c r="B179" s="11"/>
      <c r="C179" s="9"/>
      <c r="D179" s="9"/>
      <c r="E179" s="9"/>
      <c r="F179" s="9"/>
      <c r="G179" s="9"/>
      <c r="H179" s="9"/>
      <c r="I179" s="9"/>
      <c r="J179" s="9"/>
      <c r="K179" s="10"/>
    </row>
    <row r="180" spans="2:11" ht="15.75">
      <c r="B180" s="11"/>
      <c r="C180" s="9"/>
      <c r="D180" s="9"/>
      <c r="E180" s="9"/>
      <c r="F180" s="9"/>
      <c r="G180" s="9"/>
      <c r="H180" s="9"/>
      <c r="I180" s="9"/>
      <c r="J180" s="9"/>
      <c r="K180" s="10"/>
    </row>
    <row r="181" spans="2:11" ht="15.75">
      <c r="B181" s="11"/>
      <c r="C181" s="9"/>
      <c r="D181" s="9"/>
      <c r="E181" s="9"/>
      <c r="F181" s="9"/>
      <c r="G181" s="9"/>
      <c r="H181" s="9"/>
      <c r="I181" s="9"/>
      <c r="J181" s="9"/>
      <c r="K181" s="10"/>
    </row>
    <row r="182" spans="2:11" ht="15.75">
      <c r="B182" s="11"/>
      <c r="C182" s="9"/>
      <c r="D182" s="9"/>
      <c r="E182" s="9"/>
      <c r="F182" s="9"/>
      <c r="G182" s="9"/>
      <c r="H182" s="9"/>
      <c r="I182" s="9"/>
      <c r="J182" s="9"/>
      <c r="K182" s="10"/>
    </row>
    <row r="183" spans="2:11" ht="15.75">
      <c r="B183" s="149" t="s">
        <v>24</v>
      </c>
      <c r="C183" s="150"/>
      <c r="D183" s="150"/>
      <c r="E183" s="150"/>
      <c r="F183" s="150"/>
      <c r="G183" s="150"/>
      <c r="H183" s="150"/>
      <c r="I183" s="150"/>
      <c r="J183" s="150"/>
      <c r="K183" s="151"/>
    </row>
    <row r="184" spans="2:11" ht="15">
      <c r="B184" s="157" t="s">
        <v>498</v>
      </c>
      <c r="C184" s="158"/>
      <c r="D184" s="158"/>
      <c r="E184" s="158"/>
      <c r="F184" s="158"/>
      <c r="G184" s="158"/>
      <c r="H184" s="158"/>
      <c r="I184" s="158"/>
      <c r="J184" s="158"/>
      <c r="K184" s="159"/>
    </row>
    <row r="185" spans="2:11" ht="15.75">
      <c r="B185" s="12"/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11" ht="15.75">
      <c r="B186" s="12"/>
      <c r="C186" s="13"/>
      <c r="D186" s="13"/>
      <c r="E186" s="13"/>
      <c r="F186" s="13"/>
      <c r="G186" s="13"/>
      <c r="H186" s="13"/>
      <c r="I186" s="13"/>
      <c r="J186" s="13"/>
      <c r="K186" s="14"/>
    </row>
    <row r="187" spans="2:11" ht="15.75">
      <c r="B187" s="11"/>
      <c r="C187" s="15" t="s">
        <v>26</v>
      </c>
      <c r="D187" s="15"/>
      <c r="E187" s="15"/>
      <c r="F187" s="15"/>
      <c r="G187" s="15"/>
      <c r="H187" s="15"/>
      <c r="I187" s="15"/>
      <c r="J187" s="15"/>
      <c r="K187" s="16"/>
    </row>
    <row r="188" spans="2:11" ht="15.75">
      <c r="B188" s="11"/>
      <c r="C188" s="17" t="s">
        <v>499</v>
      </c>
      <c r="D188" s="17"/>
      <c r="E188" s="18"/>
      <c r="F188" s="18"/>
      <c r="G188" s="18"/>
      <c r="H188" s="18"/>
      <c r="I188" s="17" t="s">
        <v>28</v>
      </c>
      <c r="J188" s="17"/>
      <c r="K188" s="19" t="s">
        <v>500</v>
      </c>
    </row>
    <row r="189" spans="2:11" ht="15.75">
      <c r="B189" s="11"/>
      <c r="C189" s="20" t="s">
        <v>30</v>
      </c>
      <c r="D189" s="21" t="s">
        <v>31</v>
      </c>
      <c r="E189" s="22"/>
      <c r="F189" s="26"/>
      <c r="G189" s="31"/>
      <c r="H189" s="20"/>
      <c r="I189" s="20"/>
      <c r="J189" s="26"/>
      <c r="K189" s="30"/>
    </row>
    <row r="190" spans="2:11" ht="15.75">
      <c r="B190" s="11"/>
      <c r="C190" s="20" t="s">
        <v>32</v>
      </c>
      <c r="D190" s="28"/>
      <c r="E190" s="29"/>
      <c r="F190" s="26"/>
      <c r="G190" s="24"/>
      <c r="H190" s="20" t="s">
        <v>501</v>
      </c>
      <c r="I190" s="20"/>
      <c r="J190" s="26"/>
      <c r="K190" s="30"/>
    </row>
    <row r="191" spans="2:11" ht="16.5" thickBot="1">
      <c r="B191" s="71"/>
      <c r="C191" s="72"/>
      <c r="D191" s="73"/>
      <c r="E191" s="74"/>
      <c r="F191" s="75"/>
      <c r="G191" s="76"/>
      <c r="H191" s="72"/>
      <c r="I191" s="72"/>
      <c r="J191" s="75"/>
      <c r="K191" s="77"/>
    </row>
    <row r="192" spans="2:11" ht="16.5" thickTop="1">
      <c r="B192" s="35"/>
      <c r="C192" s="36"/>
      <c r="D192" s="36"/>
      <c r="E192" s="36"/>
      <c r="F192" s="36"/>
      <c r="G192" s="36"/>
      <c r="H192" s="36"/>
      <c r="I192" s="36"/>
      <c r="J192" s="36"/>
      <c r="K192" s="46"/>
    </row>
    <row r="193" spans="2:11" ht="15.75">
      <c r="B193" s="35"/>
      <c r="C193" s="36"/>
      <c r="D193" s="36"/>
      <c r="E193" s="36"/>
      <c r="F193" s="36"/>
      <c r="G193" s="36"/>
      <c r="H193" s="36"/>
      <c r="I193" s="36"/>
      <c r="J193" s="36"/>
      <c r="K193" s="37" t="s">
        <v>34</v>
      </c>
    </row>
    <row r="194" spans="2:11" ht="15.75">
      <c r="B194" s="35"/>
      <c r="C194" s="38" t="s">
        <v>35</v>
      </c>
      <c r="D194" s="38"/>
      <c r="E194" s="38"/>
      <c r="F194" s="38"/>
      <c r="G194" s="38"/>
      <c r="H194" s="160"/>
      <c r="I194" s="160"/>
      <c r="J194" s="160"/>
      <c r="K194" s="40">
        <v>156546181.03</v>
      </c>
    </row>
    <row r="195" spans="2:11" ht="15.75">
      <c r="B195" s="35"/>
      <c r="C195" s="36"/>
      <c r="D195" s="36"/>
      <c r="E195" s="36"/>
      <c r="F195" s="36"/>
      <c r="G195" s="36"/>
      <c r="H195" s="36"/>
      <c r="I195" s="36"/>
      <c r="J195" s="36"/>
      <c r="K195" s="40"/>
    </row>
    <row r="196" spans="2:11" ht="15.75">
      <c r="B196" s="35"/>
      <c r="C196" s="41" t="s">
        <v>36</v>
      </c>
      <c r="D196" s="41"/>
      <c r="E196" s="41"/>
      <c r="F196" s="41"/>
      <c r="G196" s="41"/>
      <c r="H196" s="36"/>
      <c r="I196" s="36"/>
      <c r="J196" s="36"/>
      <c r="K196" s="40"/>
    </row>
    <row r="197" spans="2:11" ht="15.75">
      <c r="B197" s="35"/>
      <c r="C197" s="36" t="s">
        <v>138</v>
      </c>
      <c r="D197" s="36"/>
      <c r="E197" s="36"/>
      <c r="F197" s="36"/>
      <c r="G197" s="36"/>
      <c r="H197" s="161"/>
      <c r="I197" s="161"/>
      <c r="J197" s="161"/>
      <c r="K197" s="40">
        <v>12047501</v>
      </c>
    </row>
    <row r="198" spans="2:11" ht="15.75">
      <c r="B198" s="35"/>
      <c r="C198" s="36" t="s">
        <v>502</v>
      </c>
      <c r="D198" s="36"/>
      <c r="E198" s="36"/>
      <c r="F198" s="36"/>
      <c r="G198" s="36"/>
      <c r="H198" s="70"/>
      <c r="I198" s="70"/>
      <c r="J198" s="70"/>
      <c r="K198" s="40">
        <v>0</v>
      </c>
    </row>
    <row r="199" spans="2:11" ht="15.75">
      <c r="B199" s="35"/>
      <c r="C199" s="36" t="s">
        <v>503</v>
      </c>
      <c r="D199" s="36"/>
      <c r="E199" s="36"/>
      <c r="F199" s="36"/>
      <c r="G199" s="36"/>
      <c r="H199" s="160"/>
      <c r="I199" s="160"/>
      <c r="J199" s="160"/>
      <c r="K199" s="40">
        <v>698.95</v>
      </c>
    </row>
    <row r="200" spans="2:11" ht="15.75">
      <c r="B200" s="35"/>
      <c r="C200" s="36"/>
      <c r="D200" s="36"/>
      <c r="E200" s="36"/>
      <c r="F200" s="36"/>
      <c r="G200" s="36"/>
      <c r="H200" s="39"/>
      <c r="I200" s="39"/>
      <c r="J200" s="39"/>
      <c r="K200" s="40"/>
    </row>
    <row r="201" spans="2:11" ht="15.75">
      <c r="B201" s="35"/>
      <c r="C201" s="38" t="s">
        <v>39</v>
      </c>
      <c r="D201" s="38"/>
      <c r="E201" s="38"/>
      <c r="F201" s="38"/>
      <c r="G201" s="38"/>
      <c r="H201" s="36"/>
      <c r="I201" s="36"/>
      <c r="J201" s="36"/>
      <c r="K201" s="79">
        <f>+K194+K197+K198+K199</f>
        <v>168594380.98</v>
      </c>
    </row>
    <row r="202" spans="2:11" ht="15.75">
      <c r="B202" s="35"/>
      <c r="C202" s="36"/>
      <c r="D202" s="36"/>
      <c r="E202" s="36"/>
      <c r="F202" s="36"/>
      <c r="G202" s="36"/>
      <c r="H202" s="36"/>
      <c r="I202" s="36"/>
      <c r="J202" s="36"/>
      <c r="K202" s="40"/>
    </row>
    <row r="203" spans="2:11" ht="15.75">
      <c r="B203" s="35"/>
      <c r="C203" s="41" t="s">
        <v>40</v>
      </c>
      <c r="D203" s="41"/>
      <c r="E203" s="41"/>
      <c r="F203" s="41"/>
      <c r="G203" s="41"/>
      <c r="H203" s="36"/>
      <c r="I203" s="36"/>
      <c r="J203" s="36"/>
      <c r="K203" s="40"/>
    </row>
    <row r="204" spans="2:11" ht="15.75">
      <c r="B204" s="35"/>
      <c r="C204" s="36" t="s">
        <v>41</v>
      </c>
      <c r="D204" s="36"/>
      <c r="E204" s="36"/>
      <c r="F204" s="36"/>
      <c r="G204" s="36"/>
      <c r="H204" s="160"/>
      <c r="I204" s="160"/>
      <c r="J204" s="160"/>
      <c r="K204" s="40">
        <v>1073329.45</v>
      </c>
    </row>
    <row r="205" spans="2:11" ht="15.75">
      <c r="B205" s="35"/>
      <c r="C205" s="36" t="s">
        <v>139</v>
      </c>
      <c r="D205" s="36"/>
      <c r="E205" s="36"/>
      <c r="F205" s="36"/>
      <c r="G205" s="36"/>
      <c r="H205" s="39"/>
      <c r="I205" s="39"/>
      <c r="J205" s="39"/>
      <c r="K205" s="40">
        <v>2935995.84</v>
      </c>
    </row>
    <row r="206" spans="2:11" ht="15.75">
      <c r="B206" s="35"/>
      <c r="C206" s="36" t="s">
        <v>43</v>
      </c>
      <c r="D206" s="36"/>
      <c r="E206" s="36"/>
      <c r="F206" s="36"/>
      <c r="G206" s="36"/>
      <c r="H206" s="160"/>
      <c r="I206" s="160"/>
      <c r="J206" s="160"/>
      <c r="K206" s="40"/>
    </row>
    <row r="207" spans="2:11" ht="15.75">
      <c r="B207" s="35"/>
      <c r="C207" s="36" t="s">
        <v>44</v>
      </c>
      <c r="D207" s="36"/>
      <c r="E207" s="36"/>
      <c r="F207" s="36"/>
      <c r="G207" s="36"/>
      <c r="H207" s="39"/>
      <c r="I207" s="39"/>
      <c r="J207" s="39"/>
      <c r="K207" s="40">
        <v>1720.53</v>
      </c>
    </row>
    <row r="208" spans="2:11" ht="15.75">
      <c r="B208" s="35"/>
      <c r="C208" s="36"/>
      <c r="D208" s="36"/>
      <c r="E208" s="36"/>
      <c r="F208" s="36"/>
      <c r="G208" s="36"/>
      <c r="H208" s="39"/>
      <c r="I208" s="39"/>
      <c r="J208" s="39"/>
      <c r="K208" s="40"/>
    </row>
    <row r="209" spans="2:11" ht="15.75">
      <c r="B209" s="35"/>
      <c r="C209" s="38" t="s">
        <v>45</v>
      </c>
      <c r="D209" s="38"/>
      <c r="E209" s="38"/>
      <c r="F209" s="38"/>
      <c r="G209" s="38"/>
      <c r="H209" s="160"/>
      <c r="I209" s="160"/>
      <c r="J209" s="160"/>
      <c r="K209" s="134">
        <f>+K201-K204-K205-K207</f>
        <v>164583335.16</v>
      </c>
    </row>
    <row r="210" spans="2:11" ht="15.75">
      <c r="B210" s="35"/>
      <c r="C210" s="39"/>
      <c r="D210" s="39"/>
      <c r="E210" s="39"/>
      <c r="F210" s="39"/>
      <c r="G210" s="39"/>
      <c r="H210" s="39"/>
      <c r="I210" s="39"/>
      <c r="J210" s="39"/>
      <c r="K210" s="80"/>
    </row>
    <row r="211" spans="2:11" ht="15.75">
      <c r="B211" s="35"/>
      <c r="C211" s="36"/>
      <c r="D211" s="36"/>
      <c r="E211" s="36"/>
      <c r="F211" s="36"/>
      <c r="G211" s="36"/>
      <c r="H211" s="36"/>
      <c r="I211" s="36"/>
      <c r="J211" s="36"/>
      <c r="K211" s="46"/>
    </row>
    <row r="212" spans="2:11" ht="15.75">
      <c r="B212" s="35"/>
      <c r="C212" s="36"/>
      <c r="D212" s="36"/>
      <c r="E212" s="36"/>
      <c r="F212" s="36"/>
      <c r="G212" s="36"/>
      <c r="H212" s="36"/>
      <c r="I212" s="36"/>
      <c r="J212" s="36"/>
      <c r="K212" s="37" t="s">
        <v>46</v>
      </c>
    </row>
    <row r="213" spans="2:11" ht="15.75">
      <c r="B213" s="35"/>
      <c r="C213" s="38" t="s">
        <v>47</v>
      </c>
      <c r="D213" s="38"/>
      <c r="E213" s="38"/>
      <c r="F213" s="38"/>
      <c r="G213" s="38"/>
      <c r="H213" s="160"/>
      <c r="I213" s="160"/>
      <c r="J213" s="160"/>
      <c r="K213" s="40">
        <v>165081660.31</v>
      </c>
    </row>
    <row r="214" spans="2:11" ht="15.75">
      <c r="B214" s="35"/>
      <c r="C214" s="38"/>
      <c r="D214" s="38"/>
      <c r="E214" s="38"/>
      <c r="F214" s="38"/>
      <c r="G214" s="38"/>
      <c r="H214" s="39"/>
      <c r="I214" s="39"/>
      <c r="J214" s="39"/>
      <c r="K214" s="40"/>
    </row>
    <row r="215" spans="2:11" ht="15.75">
      <c r="B215" s="35"/>
      <c r="C215" s="41" t="s">
        <v>36</v>
      </c>
      <c r="D215" s="41"/>
      <c r="E215" s="41"/>
      <c r="F215" s="41"/>
      <c r="G215" s="41"/>
      <c r="H215" s="36"/>
      <c r="I215" s="36"/>
      <c r="J215" s="36"/>
      <c r="K215" s="47"/>
    </row>
    <row r="216" spans="2:11" ht="15.75">
      <c r="B216" s="35"/>
      <c r="C216" s="36" t="s">
        <v>48</v>
      </c>
      <c r="D216" s="36"/>
      <c r="E216" s="36"/>
      <c r="F216" s="36"/>
      <c r="G216" s="36"/>
      <c r="H216" s="160"/>
      <c r="I216" s="160"/>
      <c r="J216" s="160"/>
      <c r="K216" s="40">
        <v>0</v>
      </c>
    </row>
    <row r="217" spans="2:11" ht="15.75">
      <c r="B217" s="35"/>
      <c r="C217" s="38" t="s">
        <v>39</v>
      </c>
      <c r="D217" s="38"/>
      <c r="E217" s="38"/>
      <c r="F217" s="38"/>
      <c r="G217" s="38"/>
      <c r="H217" s="162"/>
      <c r="I217" s="162"/>
      <c r="J217" s="162"/>
      <c r="K217" s="81">
        <f>SUM(K213:K216)</f>
        <v>165081660.31</v>
      </c>
    </row>
    <row r="218" spans="2:11" ht="15.75">
      <c r="B218" s="35"/>
      <c r="C218" s="36"/>
      <c r="D218" s="36"/>
      <c r="E218" s="36"/>
      <c r="F218" s="36"/>
      <c r="G218" s="36"/>
      <c r="H218" s="36"/>
      <c r="I218" s="36"/>
      <c r="J218" s="36"/>
      <c r="K218" s="47"/>
    </row>
    <row r="219" spans="2:11" ht="15.75">
      <c r="B219" s="35"/>
      <c r="C219" s="41" t="s">
        <v>40</v>
      </c>
      <c r="D219" s="41"/>
      <c r="E219" s="41"/>
      <c r="F219" s="41"/>
      <c r="G219" s="41"/>
      <c r="H219" s="36"/>
      <c r="I219" s="36"/>
      <c r="J219" s="36"/>
      <c r="K219" s="40"/>
    </row>
    <row r="220" spans="2:11" ht="15.75">
      <c r="B220" s="35"/>
      <c r="C220" s="36" t="s">
        <v>49</v>
      </c>
      <c r="D220" s="36"/>
      <c r="E220" s="36"/>
      <c r="F220" s="36"/>
      <c r="G220" s="36"/>
      <c r="H220" s="162"/>
      <c r="I220" s="162"/>
      <c r="J220" s="162"/>
      <c r="K220" s="40">
        <v>498325.15</v>
      </c>
    </row>
    <row r="221" spans="2:11" ht="15.75">
      <c r="B221" s="35"/>
      <c r="C221" s="36"/>
      <c r="D221" s="36"/>
      <c r="E221" s="36"/>
      <c r="F221" s="36"/>
      <c r="G221" s="36"/>
      <c r="H221" s="48"/>
      <c r="I221" s="48"/>
      <c r="J221" s="48"/>
      <c r="K221" s="40"/>
    </row>
    <row r="222" spans="2:11" ht="15.75">
      <c r="B222" s="35"/>
      <c r="C222" s="38" t="s">
        <v>45</v>
      </c>
      <c r="D222" s="38"/>
      <c r="E222" s="38"/>
      <c r="F222" s="38"/>
      <c r="G222" s="38"/>
      <c r="H222" s="36"/>
      <c r="I222" s="36"/>
      <c r="J222" s="36"/>
      <c r="K222" s="134">
        <f>SUM(K217-K220)</f>
        <v>164583335.16</v>
      </c>
    </row>
    <row r="223" spans="2:11" ht="16.5" thickBot="1">
      <c r="B223" s="50"/>
      <c r="C223" s="51"/>
      <c r="D223" s="51"/>
      <c r="E223" s="51"/>
      <c r="F223" s="51"/>
      <c r="G223" s="51"/>
      <c r="H223" s="52"/>
      <c r="I223" s="52"/>
      <c r="J223" s="52"/>
      <c r="K223" s="53"/>
    </row>
    <row r="224" spans="2:11" ht="16.5" thickTop="1">
      <c r="B224" s="35"/>
      <c r="C224" s="38"/>
      <c r="D224" s="38"/>
      <c r="E224" s="38"/>
      <c r="F224" s="38"/>
      <c r="G224" s="38"/>
      <c r="H224" s="36"/>
      <c r="I224" s="36"/>
      <c r="J224" s="36"/>
      <c r="K224" s="55"/>
    </row>
    <row r="225" spans="2:11" ht="15.75">
      <c r="B225" s="35"/>
      <c r="C225" s="38"/>
      <c r="D225" s="38"/>
      <c r="E225" s="38"/>
      <c r="F225" s="38"/>
      <c r="G225" s="38"/>
      <c r="H225" s="36"/>
      <c r="I225" s="36"/>
      <c r="J225" s="36"/>
      <c r="K225" s="55"/>
    </row>
    <row r="226" spans="2:11" ht="15.75">
      <c r="B226" s="35"/>
      <c r="C226" s="38"/>
      <c r="D226" s="38"/>
      <c r="E226" s="38"/>
      <c r="F226" s="38"/>
      <c r="G226" s="38"/>
      <c r="H226" s="36"/>
      <c r="I226" s="36"/>
      <c r="J226" s="36"/>
      <c r="K226" s="56"/>
    </row>
    <row r="227" spans="2:11" ht="15.75">
      <c r="B227" s="83"/>
      <c r="C227" s="156" t="s">
        <v>504</v>
      </c>
      <c r="D227" s="156"/>
      <c r="E227" s="58"/>
      <c r="F227" s="63" t="s">
        <v>51</v>
      </c>
      <c r="G227" s="63" t="s">
        <v>51</v>
      </c>
      <c r="H227" s="92"/>
      <c r="I227" s="59"/>
      <c r="J227" s="57" t="s">
        <v>505</v>
      </c>
      <c r="K227" s="60" t="s">
        <v>507</v>
      </c>
    </row>
    <row r="228" spans="2:11" ht="15.75">
      <c r="B228" s="35"/>
      <c r="C228" s="36" t="s">
        <v>53</v>
      </c>
      <c r="D228" s="36"/>
      <c r="E228" s="39"/>
      <c r="F228" s="161" t="s">
        <v>141</v>
      </c>
      <c r="G228" s="161"/>
      <c r="H228" s="161"/>
      <c r="I228" s="36"/>
      <c r="J228" s="160" t="s">
        <v>55</v>
      </c>
      <c r="K228" s="163"/>
    </row>
    <row r="229" spans="2:11" ht="15.75">
      <c r="B229" s="35"/>
      <c r="C229" s="36"/>
      <c r="D229" s="36"/>
      <c r="E229" s="39"/>
      <c r="F229" s="39"/>
      <c r="G229" s="39"/>
      <c r="H229" s="39"/>
      <c r="I229" s="36"/>
      <c r="J229" s="39"/>
      <c r="K229" s="61"/>
    </row>
    <row r="230" spans="2:11" ht="15.75">
      <c r="B230" s="83"/>
      <c r="C230" s="156" t="s">
        <v>506</v>
      </c>
      <c r="D230" s="156"/>
      <c r="E230" s="58"/>
      <c r="F230" s="63" t="s">
        <v>57</v>
      </c>
      <c r="G230" s="63" t="s">
        <v>57</v>
      </c>
      <c r="H230" s="92"/>
      <c r="I230" s="59"/>
      <c r="J230" s="57" t="s">
        <v>142</v>
      </c>
      <c r="K230" s="60" t="s">
        <v>508</v>
      </c>
    </row>
    <row r="231" spans="2:11" ht="15.75">
      <c r="B231" s="65"/>
      <c r="C231" s="66" t="s">
        <v>59</v>
      </c>
      <c r="D231" s="66"/>
      <c r="E231" s="84"/>
      <c r="F231" s="164" t="s">
        <v>143</v>
      </c>
      <c r="G231" s="164"/>
      <c r="H231" s="164"/>
      <c r="I231" s="66"/>
      <c r="J231" s="165" t="s">
        <v>60</v>
      </c>
      <c r="K231" s="166"/>
    </row>
  </sheetData>
  <protectedRanges>
    <protectedRange sqref="F227 C227 J227" name="Rango1_2_1"/>
    <protectedRange sqref="F230 C230 J230" name="Rango1_2_1_1"/>
    <protectedRange sqref="J189:J191" name="Rango1_1"/>
    <protectedRange sqref="G227" name="Rango1_2_1_2"/>
    <protectedRange sqref="G230" name="Rango1_2_1_1_1"/>
    <protectedRange sqref="K227" name="Rango1_2_1_3"/>
    <protectedRange sqref="K230" name="Rango1_2_1_1_2"/>
  </protectedRanges>
  <mergeCells count="23">
    <mergeCell ref="F228:H228"/>
    <mergeCell ref="J228:K228"/>
    <mergeCell ref="C230:D230"/>
    <mergeCell ref="F231:H231"/>
    <mergeCell ref="J231:K231"/>
    <mergeCell ref="C227:D227"/>
    <mergeCell ref="B184:K184"/>
    <mergeCell ref="H194:J194"/>
    <mergeCell ref="H197:J197"/>
    <mergeCell ref="H199:J199"/>
    <mergeCell ref="H204:J204"/>
    <mergeCell ref="H206:J206"/>
    <mergeCell ref="H209:J209"/>
    <mergeCell ref="H213:J213"/>
    <mergeCell ref="H216:J216"/>
    <mergeCell ref="H217:J217"/>
    <mergeCell ref="H220:J220"/>
    <mergeCell ref="B183:K183"/>
    <mergeCell ref="B2:I2"/>
    <mergeCell ref="B4:I4"/>
    <mergeCell ref="F170:I170"/>
    <mergeCell ref="F172:I172"/>
    <mergeCell ref="F173:I17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A276-41A4-43B3-990B-E21A33F1757C}">
  <dimension ref="B2:K71"/>
  <sheetViews>
    <sheetView workbookViewId="0" topLeftCell="A52">
      <selection activeCell="K68" sqref="K6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2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54" t="s">
        <v>152</v>
      </c>
      <c r="C4" s="153"/>
      <c r="D4" s="153"/>
      <c r="E4" s="153"/>
      <c r="F4" s="153"/>
      <c r="G4" s="153"/>
      <c r="H4" s="153"/>
      <c r="I4" s="153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43925.17</v>
      </c>
      <c r="H8" s="4">
        <v>35160.4</v>
      </c>
      <c r="I8" s="4">
        <v>8764.77</v>
      </c>
    </row>
    <row r="9" spans="2:9" ht="76.5">
      <c r="B9" s="2">
        <v>44963</v>
      </c>
      <c r="C9" s="3">
        <v>57249</v>
      </c>
      <c r="D9" s="3" t="s">
        <v>153</v>
      </c>
      <c r="E9" s="3" t="s">
        <v>154</v>
      </c>
      <c r="G9" s="4">
        <v>0</v>
      </c>
      <c r="H9" s="4">
        <v>8764.77</v>
      </c>
      <c r="I9" s="4">
        <v>0</v>
      </c>
    </row>
    <row r="11" spans="6:9" ht="15">
      <c r="F11" s="155" t="s">
        <v>155</v>
      </c>
      <c r="G11" s="153"/>
      <c r="H11" s="153"/>
      <c r="I11" s="153"/>
    </row>
    <row r="13" spans="6:9" ht="15">
      <c r="F13" s="155" t="s">
        <v>156</v>
      </c>
      <c r="G13" s="153"/>
      <c r="H13" s="153"/>
      <c r="I13" s="153"/>
    </row>
    <row r="14" spans="6:9" ht="15">
      <c r="F14" s="155" t="s">
        <v>22</v>
      </c>
      <c r="G14" s="153"/>
      <c r="H14" s="153"/>
      <c r="I14" s="153"/>
    </row>
    <row r="16" ht="15.75" thickBot="1"/>
    <row r="17" spans="2:11" ht="15.75">
      <c r="B17" s="93" t="s">
        <v>157</v>
      </c>
      <c r="C17" s="94"/>
      <c r="D17" s="94"/>
      <c r="E17" s="94"/>
      <c r="F17" s="94"/>
      <c r="G17" s="94"/>
      <c r="H17" s="94"/>
      <c r="I17" s="94"/>
      <c r="J17" s="94"/>
      <c r="K17" s="95"/>
    </row>
    <row r="18" spans="2:11" ht="15.75">
      <c r="B18" s="96"/>
      <c r="C18" s="9"/>
      <c r="D18" s="9"/>
      <c r="E18" s="9"/>
      <c r="F18" s="9"/>
      <c r="G18" s="9"/>
      <c r="H18" s="9"/>
      <c r="I18" s="9"/>
      <c r="J18" s="9"/>
      <c r="K18" s="97"/>
    </row>
    <row r="19" spans="2:11" ht="15.75">
      <c r="B19" s="98"/>
      <c r="C19" s="9"/>
      <c r="D19" s="9"/>
      <c r="E19" s="9"/>
      <c r="F19" s="9"/>
      <c r="G19" s="9"/>
      <c r="H19" s="9"/>
      <c r="I19" s="9"/>
      <c r="J19" s="9"/>
      <c r="K19" s="97"/>
    </row>
    <row r="20" spans="2:11" ht="15.75">
      <c r="B20" s="98"/>
      <c r="C20" s="9"/>
      <c r="D20" s="9"/>
      <c r="E20" s="9"/>
      <c r="F20" s="9"/>
      <c r="G20" s="9"/>
      <c r="H20" s="9"/>
      <c r="I20" s="9"/>
      <c r="J20" s="9"/>
      <c r="K20" s="97"/>
    </row>
    <row r="21" spans="2:11" ht="15.75">
      <c r="B21" s="98"/>
      <c r="C21" s="9"/>
      <c r="D21" s="9"/>
      <c r="E21" s="9"/>
      <c r="F21" s="9"/>
      <c r="G21" s="9"/>
      <c r="H21" s="9"/>
      <c r="I21" s="9"/>
      <c r="J21" s="9"/>
      <c r="K21" s="97"/>
    </row>
    <row r="22" spans="2:11" ht="15.75">
      <c r="B22" s="98"/>
      <c r="C22" s="9"/>
      <c r="D22" s="9"/>
      <c r="E22" s="9"/>
      <c r="F22" s="9"/>
      <c r="G22" s="9"/>
      <c r="H22" s="9"/>
      <c r="I22" s="9"/>
      <c r="J22" s="9"/>
      <c r="K22" s="97"/>
    </row>
    <row r="23" spans="2:11" ht="15.75">
      <c r="B23" s="175" t="s">
        <v>24</v>
      </c>
      <c r="C23" s="150"/>
      <c r="D23" s="150"/>
      <c r="E23" s="150"/>
      <c r="F23" s="150"/>
      <c r="G23" s="150"/>
      <c r="H23" s="150"/>
      <c r="I23" s="150"/>
      <c r="J23" s="150"/>
      <c r="K23" s="176"/>
    </row>
    <row r="24" spans="2:11" ht="15">
      <c r="B24" s="177" t="s">
        <v>158</v>
      </c>
      <c r="C24" s="158"/>
      <c r="D24" s="158"/>
      <c r="E24" s="158"/>
      <c r="F24" s="158"/>
      <c r="G24" s="158"/>
      <c r="H24" s="158"/>
      <c r="I24" s="158"/>
      <c r="J24" s="158"/>
      <c r="K24" s="178"/>
    </row>
    <row r="25" spans="2:11" ht="15.75">
      <c r="B25" s="99"/>
      <c r="C25" s="13"/>
      <c r="D25" s="13"/>
      <c r="E25" s="13"/>
      <c r="F25" s="13"/>
      <c r="G25" s="13"/>
      <c r="H25" s="13"/>
      <c r="I25" s="13"/>
      <c r="J25" s="13"/>
      <c r="K25" s="100"/>
    </row>
    <row r="26" spans="2:11" ht="15.75">
      <c r="B26" s="99"/>
      <c r="C26" s="13"/>
      <c r="D26" s="13"/>
      <c r="E26" s="13"/>
      <c r="F26" s="13"/>
      <c r="G26" s="13"/>
      <c r="H26" s="13"/>
      <c r="I26" s="13"/>
      <c r="J26" s="13"/>
      <c r="K26" s="100"/>
    </row>
    <row r="27" spans="2:11" ht="15.75">
      <c r="B27" s="98"/>
      <c r="C27" s="15" t="s">
        <v>26</v>
      </c>
      <c r="D27" s="15"/>
      <c r="E27" s="15"/>
      <c r="F27" s="15"/>
      <c r="G27" s="15"/>
      <c r="H27" s="15"/>
      <c r="I27" s="15"/>
      <c r="J27" s="15"/>
      <c r="K27" s="101"/>
    </row>
    <row r="28" spans="2:11" ht="15.75">
      <c r="B28" s="98"/>
      <c r="C28" s="17" t="s">
        <v>159</v>
      </c>
      <c r="D28" s="17"/>
      <c r="E28" s="18"/>
      <c r="F28" s="18"/>
      <c r="G28" s="18"/>
      <c r="H28" s="18"/>
      <c r="I28" s="17" t="s">
        <v>28</v>
      </c>
      <c r="J28" s="17"/>
      <c r="K28" s="102" t="s">
        <v>160</v>
      </c>
    </row>
    <row r="29" spans="2:11" ht="15.75">
      <c r="B29" s="98"/>
      <c r="C29" s="20" t="s">
        <v>30</v>
      </c>
      <c r="D29" s="21" t="s">
        <v>31</v>
      </c>
      <c r="E29" s="22"/>
      <c r="F29" s="23"/>
      <c r="G29" s="24"/>
      <c r="H29" s="25"/>
      <c r="I29" s="20"/>
      <c r="J29" s="26"/>
      <c r="K29" s="103"/>
    </row>
    <row r="30" spans="2:11" ht="15.75">
      <c r="B30" s="98"/>
      <c r="C30" s="20" t="s">
        <v>32</v>
      </c>
      <c r="D30" s="28"/>
      <c r="E30" s="29"/>
      <c r="F30" s="26"/>
      <c r="G30" s="24"/>
      <c r="H30" s="20" t="s">
        <v>33</v>
      </c>
      <c r="I30" s="20"/>
      <c r="J30" s="26"/>
      <c r="K30" s="104"/>
    </row>
    <row r="31" spans="2:11" ht="16.5" thickBot="1">
      <c r="B31" s="98"/>
      <c r="C31" s="20"/>
      <c r="D31" s="28"/>
      <c r="E31" s="29"/>
      <c r="F31" s="26"/>
      <c r="G31" s="31"/>
      <c r="H31" s="20"/>
      <c r="I31" s="20"/>
      <c r="J31" s="26"/>
      <c r="K31" s="104"/>
    </row>
    <row r="32" spans="2:11" ht="16.5" thickTop="1">
      <c r="B32" s="105"/>
      <c r="C32" s="33"/>
      <c r="D32" s="33"/>
      <c r="E32" s="33"/>
      <c r="F32" s="33"/>
      <c r="G32" s="33"/>
      <c r="H32" s="33"/>
      <c r="I32" s="33"/>
      <c r="J32" s="33"/>
      <c r="K32" s="106"/>
    </row>
    <row r="33" spans="2:11" ht="15.75">
      <c r="B33" s="107"/>
      <c r="C33" s="36"/>
      <c r="D33" s="36"/>
      <c r="E33" s="36"/>
      <c r="F33" s="36"/>
      <c r="G33" s="36"/>
      <c r="H33" s="36"/>
      <c r="I33" s="36"/>
      <c r="J33" s="36"/>
      <c r="K33" s="108" t="s">
        <v>34</v>
      </c>
    </row>
    <row r="34" spans="2:11" ht="15.75">
      <c r="B34" s="107"/>
      <c r="C34" s="38" t="s">
        <v>35</v>
      </c>
      <c r="D34" s="38"/>
      <c r="E34" s="38"/>
      <c r="F34" s="38"/>
      <c r="G34" s="38"/>
      <c r="H34" s="160"/>
      <c r="I34" s="160"/>
      <c r="J34" s="160"/>
      <c r="K34" s="109">
        <v>8764.77</v>
      </c>
    </row>
    <row r="35" spans="2:11" ht="15.75">
      <c r="B35" s="107"/>
      <c r="C35" s="36"/>
      <c r="D35" s="36"/>
      <c r="E35" s="36"/>
      <c r="F35" s="36"/>
      <c r="G35" s="36"/>
      <c r="H35" s="36"/>
      <c r="I35" s="36"/>
      <c r="J35" s="36"/>
      <c r="K35" s="109"/>
    </row>
    <row r="36" spans="2:11" ht="15.75">
      <c r="B36" s="107"/>
      <c r="C36" s="41" t="s">
        <v>36</v>
      </c>
      <c r="D36" s="41"/>
      <c r="E36" s="41"/>
      <c r="F36" s="41"/>
      <c r="G36" s="41"/>
      <c r="H36" s="36"/>
      <c r="I36" s="36"/>
      <c r="J36" s="36"/>
      <c r="K36" s="109"/>
    </row>
    <row r="37" spans="2:11" ht="15.75">
      <c r="B37" s="107"/>
      <c r="C37" s="36" t="s">
        <v>161</v>
      </c>
      <c r="D37" s="36"/>
      <c r="E37" s="36"/>
      <c r="F37" s="36"/>
      <c r="G37" s="36"/>
      <c r="H37" s="161"/>
      <c r="I37" s="161"/>
      <c r="J37" s="161"/>
      <c r="K37" s="109">
        <v>0</v>
      </c>
    </row>
    <row r="38" spans="2:11" ht="15.75">
      <c r="B38" s="107"/>
      <c r="C38" s="36" t="s">
        <v>38</v>
      </c>
      <c r="D38" s="36"/>
      <c r="E38" s="36"/>
      <c r="F38" s="36"/>
      <c r="G38" s="36"/>
      <c r="H38" s="160"/>
      <c r="I38" s="160"/>
      <c r="J38" s="160"/>
      <c r="K38" s="109"/>
    </row>
    <row r="39" spans="2:11" ht="15.75">
      <c r="B39" s="107"/>
      <c r="C39" s="36"/>
      <c r="D39" s="36"/>
      <c r="E39" s="36"/>
      <c r="F39" s="36"/>
      <c r="G39" s="36"/>
      <c r="H39" s="39"/>
      <c r="I39" s="39"/>
      <c r="J39" s="39"/>
      <c r="K39" s="109"/>
    </row>
    <row r="40" spans="2:11" ht="15.75">
      <c r="B40" s="107"/>
      <c r="C40" s="38" t="s">
        <v>39</v>
      </c>
      <c r="D40" s="38"/>
      <c r="E40" s="38"/>
      <c r="F40" s="38"/>
      <c r="G40" s="38"/>
      <c r="H40" s="36"/>
      <c r="I40" s="36"/>
      <c r="J40" s="36"/>
      <c r="K40" s="110">
        <f>+K34+K37</f>
        <v>8764.77</v>
      </c>
    </row>
    <row r="41" spans="2:11" ht="15.75">
      <c r="B41" s="107"/>
      <c r="C41" s="36"/>
      <c r="D41" s="36"/>
      <c r="E41" s="36"/>
      <c r="F41" s="36"/>
      <c r="G41" s="36"/>
      <c r="H41" s="36"/>
      <c r="I41" s="36"/>
      <c r="J41" s="36"/>
      <c r="K41" s="109"/>
    </row>
    <row r="42" spans="2:11" ht="15.75">
      <c r="B42" s="107"/>
      <c r="C42" s="41" t="s">
        <v>40</v>
      </c>
      <c r="D42" s="41"/>
      <c r="E42" s="41"/>
      <c r="F42" s="41"/>
      <c r="G42" s="41"/>
      <c r="H42" s="36"/>
      <c r="I42" s="36"/>
      <c r="J42" s="36"/>
      <c r="K42" s="109"/>
    </row>
    <row r="43" spans="2:11" ht="15.75">
      <c r="B43" s="107"/>
      <c r="C43" s="36" t="s">
        <v>41</v>
      </c>
      <c r="D43" s="36"/>
      <c r="E43" s="36"/>
      <c r="F43" s="36"/>
      <c r="G43" s="36"/>
      <c r="H43" s="160"/>
      <c r="I43" s="160"/>
      <c r="J43" s="160"/>
      <c r="K43" s="109"/>
    </row>
    <row r="44" spans="2:11" ht="15.75">
      <c r="B44" s="107"/>
      <c r="C44" s="36" t="s">
        <v>139</v>
      </c>
      <c r="D44" s="36"/>
      <c r="E44" s="36"/>
      <c r="F44" s="36"/>
      <c r="G44" s="36"/>
      <c r="H44" s="39"/>
      <c r="I44" s="39"/>
      <c r="J44" s="39"/>
      <c r="K44" s="109">
        <v>8764.77</v>
      </c>
    </row>
    <row r="45" spans="2:11" ht="15.75">
      <c r="B45" s="107"/>
      <c r="C45" s="36" t="s">
        <v>43</v>
      </c>
      <c r="D45" s="36"/>
      <c r="E45" s="36"/>
      <c r="F45" s="36"/>
      <c r="G45" s="36"/>
      <c r="H45" s="160"/>
      <c r="I45" s="160"/>
      <c r="J45" s="160"/>
      <c r="K45" s="109"/>
    </row>
    <row r="46" spans="2:11" ht="15.75">
      <c r="B46" s="107"/>
      <c r="C46" s="36" t="s">
        <v>44</v>
      </c>
      <c r="D46" s="36"/>
      <c r="E46" s="36"/>
      <c r="F46" s="36"/>
      <c r="G46" s="36"/>
      <c r="H46" s="39"/>
      <c r="I46" s="39"/>
      <c r="J46" s="39"/>
      <c r="K46" s="109"/>
    </row>
    <row r="47" spans="2:11" ht="15.75">
      <c r="B47" s="107"/>
      <c r="C47" s="36"/>
      <c r="D47" s="36"/>
      <c r="E47" s="36"/>
      <c r="F47" s="36"/>
      <c r="G47" s="36"/>
      <c r="H47" s="39"/>
      <c r="I47" s="39"/>
      <c r="J47" s="39"/>
      <c r="K47" s="109"/>
    </row>
    <row r="48" spans="2:11" ht="16.5" thickBot="1">
      <c r="B48" s="107"/>
      <c r="C48" s="38" t="s">
        <v>45</v>
      </c>
      <c r="D48" s="38"/>
      <c r="E48" s="38"/>
      <c r="F48" s="38"/>
      <c r="G48" s="38"/>
      <c r="H48" s="160"/>
      <c r="I48" s="160"/>
      <c r="J48" s="160"/>
      <c r="K48" s="111">
        <f>+K40-K43-K44</f>
        <v>0</v>
      </c>
    </row>
    <row r="49" spans="2:11" ht="16.5" thickTop="1">
      <c r="B49" s="107"/>
      <c r="C49" s="44"/>
      <c r="D49" s="44"/>
      <c r="E49" s="44"/>
      <c r="F49" s="44"/>
      <c r="G49" s="44"/>
      <c r="H49" s="44"/>
      <c r="I49" s="44"/>
      <c r="J49" s="44"/>
      <c r="K49" s="112"/>
    </row>
    <row r="50" spans="2:11" ht="15.75">
      <c r="B50" s="107"/>
      <c r="C50" s="36"/>
      <c r="D50" s="36"/>
      <c r="E50" s="36"/>
      <c r="F50" s="36"/>
      <c r="G50" s="36"/>
      <c r="H50" s="36"/>
      <c r="I50" s="36"/>
      <c r="J50" s="36"/>
      <c r="K50" s="113"/>
    </row>
    <row r="51" spans="2:11" ht="15.75">
      <c r="B51" s="107"/>
      <c r="C51" s="36"/>
      <c r="D51" s="36"/>
      <c r="E51" s="36"/>
      <c r="F51" s="36"/>
      <c r="G51" s="36"/>
      <c r="H51" s="36"/>
      <c r="I51" s="36"/>
      <c r="J51" s="36"/>
      <c r="K51" s="108" t="s">
        <v>46</v>
      </c>
    </row>
    <row r="52" spans="2:11" ht="15.75">
      <c r="B52" s="107"/>
      <c r="C52" s="38" t="s">
        <v>47</v>
      </c>
      <c r="D52" s="38"/>
      <c r="E52" s="38"/>
      <c r="F52" s="38"/>
      <c r="G52" s="38"/>
      <c r="H52" s="160"/>
      <c r="I52" s="160"/>
      <c r="J52" s="160"/>
      <c r="K52" s="109">
        <v>0</v>
      </c>
    </row>
    <row r="53" spans="2:11" ht="15.75">
      <c r="B53" s="107"/>
      <c r="C53" s="38"/>
      <c r="D53" s="38"/>
      <c r="E53" s="38"/>
      <c r="F53" s="38"/>
      <c r="G53" s="38"/>
      <c r="H53" s="39"/>
      <c r="I53" s="39"/>
      <c r="J53" s="39"/>
      <c r="K53" s="109"/>
    </row>
    <row r="54" spans="2:11" ht="15.75">
      <c r="B54" s="107"/>
      <c r="C54" s="41" t="s">
        <v>36</v>
      </c>
      <c r="D54" s="41"/>
      <c r="E54" s="41"/>
      <c r="F54" s="41"/>
      <c r="G54" s="41"/>
      <c r="H54" s="36"/>
      <c r="I54" s="36"/>
      <c r="J54" s="36"/>
      <c r="K54" s="114"/>
    </row>
    <row r="55" spans="2:11" ht="15.75">
      <c r="B55" s="107"/>
      <c r="C55" s="36" t="s">
        <v>48</v>
      </c>
      <c r="D55" s="36"/>
      <c r="E55" s="36"/>
      <c r="F55" s="36"/>
      <c r="G55" s="36"/>
      <c r="H55" s="160"/>
      <c r="I55" s="160"/>
      <c r="J55" s="160"/>
      <c r="K55" s="109">
        <v>0</v>
      </c>
    </row>
    <row r="56" spans="2:11" ht="15.75">
      <c r="B56" s="107"/>
      <c r="C56" s="38" t="s">
        <v>39</v>
      </c>
      <c r="D56" s="38"/>
      <c r="E56" s="38"/>
      <c r="F56" s="38"/>
      <c r="G56" s="38"/>
      <c r="H56" s="162"/>
      <c r="I56" s="162"/>
      <c r="J56" s="162"/>
      <c r="K56" s="115">
        <f>SUM(K52:K55)</f>
        <v>0</v>
      </c>
    </row>
    <row r="57" spans="2:11" ht="15.75">
      <c r="B57" s="107"/>
      <c r="C57" s="36"/>
      <c r="D57" s="36"/>
      <c r="E57" s="36"/>
      <c r="F57" s="36"/>
      <c r="G57" s="36"/>
      <c r="H57" s="36"/>
      <c r="I57" s="36"/>
      <c r="J57" s="36"/>
      <c r="K57" s="114"/>
    </row>
    <row r="58" spans="2:11" ht="15.75">
      <c r="B58" s="107"/>
      <c r="C58" s="41" t="s">
        <v>40</v>
      </c>
      <c r="D58" s="41"/>
      <c r="E58" s="41"/>
      <c r="F58" s="41"/>
      <c r="G58" s="41"/>
      <c r="H58" s="36"/>
      <c r="I58" s="36"/>
      <c r="J58" s="36"/>
      <c r="K58" s="109"/>
    </row>
    <row r="59" spans="2:11" ht="15.75">
      <c r="B59" s="107"/>
      <c r="C59" s="36" t="s">
        <v>49</v>
      </c>
      <c r="D59" s="36"/>
      <c r="E59" s="36"/>
      <c r="F59" s="36"/>
      <c r="G59" s="36"/>
      <c r="H59" s="162"/>
      <c r="I59" s="162"/>
      <c r="J59" s="162"/>
      <c r="K59" s="109">
        <v>0</v>
      </c>
    </row>
    <row r="60" spans="2:11" ht="15.75">
      <c r="B60" s="107"/>
      <c r="C60" s="36"/>
      <c r="D60" s="36"/>
      <c r="E60" s="36"/>
      <c r="F60" s="36"/>
      <c r="G60" s="36"/>
      <c r="H60" s="48"/>
      <c r="I60" s="48"/>
      <c r="J60" s="48"/>
      <c r="K60" s="109"/>
    </row>
    <row r="61" spans="2:11" ht="16.5" thickBot="1">
      <c r="B61" s="107"/>
      <c r="C61" s="38" t="s">
        <v>45</v>
      </c>
      <c r="D61" s="38"/>
      <c r="E61" s="38"/>
      <c r="F61" s="38"/>
      <c r="G61" s="38"/>
      <c r="H61" s="36"/>
      <c r="I61" s="36"/>
      <c r="J61" s="36"/>
      <c r="K61" s="111">
        <f>SUM(K56-K59)</f>
        <v>0</v>
      </c>
    </row>
    <row r="62" spans="2:11" ht="17.25" thickBot="1" thickTop="1">
      <c r="B62" s="116"/>
      <c r="C62" s="51"/>
      <c r="D62" s="51"/>
      <c r="E62" s="51"/>
      <c r="F62" s="51"/>
      <c r="G62" s="51"/>
      <c r="H62" s="52"/>
      <c r="I62" s="52"/>
      <c r="J62" s="52"/>
      <c r="K62" s="117"/>
    </row>
    <row r="63" spans="2:11" ht="16.5" thickTop="1">
      <c r="B63" s="105"/>
      <c r="C63" s="54"/>
      <c r="D63" s="54"/>
      <c r="E63" s="54"/>
      <c r="F63" s="54"/>
      <c r="G63" s="54"/>
      <c r="H63" s="33"/>
      <c r="I63" s="33"/>
      <c r="J63" s="33"/>
      <c r="K63" s="118"/>
    </row>
    <row r="64" spans="2:11" ht="15.75">
      <c r="B64" s="107"/>
      <c r="C64" s="38"/>
      <c r="D64" s="38"/>
      <c r="E64" s="38"/>
      <c r="F64" s="38"/>
      <c r="G64" s="38"/>
      <c r="H64" s="36"/>
      <c r="I64" s="36"/>
      <c r="J64" s="36"/>
      <c r="K64" s="119"/>
    </row>
    <row r="65" spans="2:11" ht="15.75">
      <c r="B65" s="179" t="s">
        <v>50</v>
      </c>
      <c r="C65" s="156"/>
      <c r="D65" s="156"/>
      <c r="E65" s="58"/>
      <c r="F65" s="156" t="s">
        <v>51</v>
      </c>
      <c r="G65" s="156"/>
      <c r="H65" s="156"/>
      <c r="I65" s="59"/>
      <c r="J65" s="58"/>
      <c r="K65" s="120" t="s">
        <v>912</v>
      </c>
    </row>
    <row r="66" spans="2:11" ht="15.75">
      <c r="B66" s="180" t="s">
        <v>53</v>
      </c>
      <c r="C66" s="170"/>
      <c r="D66" s="170"/>
      <c r="E66" s="39"/>
      <c r="F66" s="170" t="s">
        <v>54</v>
      </c>
      <c r="G66" s="170"/>
      <c r="H66" s="170"/>
      <c r="I66" s="36"/>
      <c r="K66" s="121" t="s">
        <v>55</v>
      </c>
    </row>
    <row r="67" spans="2:11" ht="15.75">
      <c r="B67" s="107"/>
      <c r="C67" s="36"/>
      <c r="D67" s="36"/>
      <c r="E67" s="39"/>
      <c r="F67" s="39"/>
      <c r="G67" s="39"/>
      <c r="H67" s="39"/>
      <c r="I67" s="36"/>
      <c r="J67" s="39"/>
      <c r="K67" s="121"/>
    </row>
    <row r="68" spans="2:11" ht="15.75">
      <c r="B68" s="122"/>
      <c r="C68" s="63" t="s">
        <v>56</v>
      </c>
      <c r="D68" s="63"/>
      <c r="E68" s="58"/>
      <c r="F68" s="156" t="s">
        <v>57</v>
      </c>
      <c r="G68" s="156"/>
      <c r="H68" s="156"/>
      <c r="I68" s="59"/>
      <c r="J68" s="58"/>
      <c r="K68" s="120" t="s">
        <v>58</v>
      </c>
    </row>
    <row r="69" spans="2:11" ht="15.75">
      <c r="B69" s="180" t="s">
        <v>59</v>
      </c>
      <c r="C69" s="170"/>
      <c r="D69" s="170"/>
      <c r="E69" s="39"/>
      <c r="F69" s="170" t="s">
        <v>60</v>
      </c>
      <c r="G69" s="170"/>
      <c r="H69" s="170"/>
      <c r="I69" s="36"/>
      <c r="K69" s="121" t="s">
        <v>60</v>
      </c>
    </row>
    <row r="70" spans="2:11" ht="15.75">
      <c r="B70" s="107"/>
      <c r="C70" s="38"/>
      <c r="D70" s="38"/>
      <c r="E70" s="38"/>
      <c r="F70" s="38"/>
      <c r="G70" s="38"/>
      <c r="H70" s="36"/>
      <c r="I70" s="36"/>
      <c r="J70" s="36"/>
      <c r="K70" s="123"/>
    </row>
    <row r="71" spans="2:11" ht="16.5" thickBot="1">
      <c r="B71" s="124"/>
      <c r="C71" s="125"/>
      <c r="D71" s="125"/>
      <c r="E71" s="125"/>
      <c r="F71" s="125"/>
      <c r="G71" s="125"/>
      <c r="H71" s="126"/>
      <c r="I71" s="127"/>
      <c r="J71" s="126"/>
      <c r="K71" s="128"/>
    </row>
  </sheetData>
  <protectedRanges>
    <protectedRange sqref="F65 J65" name="Rango1_2_1_2"/>
    <protectedRange sqref="J68 C68" name="Rango1_2_1_1_1"/>
    <protectedRange sqref="J29:J31" name="Rango1_1_1"/>
    <protectedRange sqref="G65" name="Rango1_2_1_3_1"/>
    <protectedRange sqref="F68" name="Rango1_2_1_1_2_1"/>
    <protectedRange sqref="K65" name="Rango1_2_1_4_1"/>
    <protectedRange sqref="K68" name="Rango1_2_1_1_1_1_1_1"/>
    <protectedRange sqref="B65" name="Rango1_2_1_2_1_2_1"/>
  </protectedRanges>
  <mergeCells count="24">
    <mergeCell ref="B66:D66"/>
    <mergeCell ref="F66:H66"/>
    <mergeCell ref="F68:H68"/>
    <mergeCell ref="B69:D69"/>
    <mergeCell ref="F69:H69"/>
    <mergeCell ref="B65:D65"/>
    <mergeCell ref="F65:H65"/>
    <mergeCell ref="B24:K24"/>
    <mergeCell ref="H34:J34"/>
    <mergeCell ref="H37:J37"/>
    <mergeCell ref="H38:J38"/>
    <mergeCell ref="H43:J43"/>
    <mergeCell ref="H45:J45"/>
    <mergeCell ref="H48:J48"/>
    <mergeCell ref="H52:J52"/>
    <mergeCell ref="H55:J55"/>
    <mergeCell ref="H56:J56"/>
    <mergeCell ref="H59:J59"/>
    <mergeCell ref="B23:K23"/>
    <mergeCell ref="B2:I2"/>
    <mergeCell ref="B4:I4"/>
    <mergeCell ref="F11:I11"/>
    <mergeCell ref="F13:I13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3DEB-D1AD-47CE-810B-1DD06A3E999B}">
  <dimension ref="B2:K78"/>
  <sheetViews>
    <sheetView workbookViewId="0" topLeftCell="A57">
      <selection activeCell="K75" sqref="K75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6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2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54" t="s">
        <v>162</v>
      </c>
      <c r="C4" s="153"/>
      <c r="D4" s="153"/>
      <c r="E4" s="153"/>
      <c r="F4" s="153"/>
      <c r="G4" s="153"/>
      <c r="H4" s="153"/>
      <c r="I4" s="153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76.5">
      <c r="B8" s="2">
        <v>44963</v>
      </c>
      <c r="C8" s="3">
        <v>57249</v>
      </c>
      <c r="D8" s="3" t="s">
        <v>153</v>
      </c>
      <c r="E8" s="3" t="s">
        <v>154</v>
      </c>
      <c r="G8" s="4">
        <v>8764.77</v>
      </c>
      <c r="H8" s="4">
        <v>0</v>
      </c>
      <c r="I8" s="4">
        <v>8764.77</v>
      </c>
    </row>
    <row r="9" spans="2:9" ht="25.5">
      <c r="B9" s="2">
        <v>44966</v>
      </c>
      <c r="C9" s="3">
        <v>57053</v>
      </c>
      <c r="D9" s="3" t="s">
        <v>163</v>
      </c>
      <c r="E9" s="3" t="s">
        <v>164</v>
      </c>
      <c r="G9" s="4">
        <v>0</v>
      </c>
      <c r="H9" s="4">
        <v>1436.52</v>
      </c>
      <c r="I9" s="4">
        <v>7328.25</v>
      </c>
    </row>
    <row r="10" spans="2:9" ht="25.5">
      <c r="B10" s="2">
        <v>44966</v>
      </c>
      <c r="C10" s="3">
        <v>57053</v>
      </c>
      <c r="D10" s="3" t="s">
        <v>163</v>
      </c>
      <c r="E10" s="3" t="s">
        <v>164</v>
      </c>
      <c r="G10" s="4">
        <v>0</v>
      </c>
      <c r="H10" s="4">
        <v>75.61</v>
      </c>
      <c r="I10" s="4">
        <v>7252.64</v>
      </c>
    </row>
    <row r="11" spans="2:9" ht="25.5">
      <c r="B11" s="2">
        <v>44966</v>
      </c>
      <c r="C11" s="3">
        <v>57235</v>
      </c>
      <c r="D11" s="3" t="s">
        <v>165</v>
      </c>
      <c r="E11" s="3" t="s">
        <v>166</v>
      </c>
      <c r="G11" s="4">
        <v>0</v>
      </c>
      <c r="H11" s="4">
        <v>6890.01</v>
      </c>
      <c r="I11" s="4">
        <v>362.63</v>
      </c>
    </row>
    <row r="12" spans="2:9" ht="25.5">
      <c r="B12" s="2">
        <v>44966</v>
      </c>
      <c r="C12" s="3">
        <v>57235</v>
      </c>
      <c r="D12" s="3" t="s">
        <v>165</v>
      </c>
      <c r="E12" s="3" t="s">
        <v>166</v>
      </c>
      <c r="G12" s="4">
        <v>0</v>
      </c>
      <c r="H12" s="4">
        <v>362.63</v>
      </c>
      <c r="I12" s="4">
        <v>0</v>
      </c>
    </row>
    <row r="13" spans="2:9" ht="25.5">
      <c r="B13" s="2">
        <v>44972</v>
      </c>
      <c r="C13" s="3">
        <v>58150</v>
      </c>
      <c r="D13" s="3" t="s">
        <v>167</v>
      </c>
      <c r="E13" s="3" t="s">
        <v>168</v>
      </c>
      <c r="G13" s="4">
        <v>0</v>
      </c>
      <c r="H13" s="4">
        <v>2456.78</v>
      </c>
      <c r="I13" s="4">
        <v>-2456.78</v>
      </c>
    </row>
    <row r="14" spans="2:9" ht="25.5">
      <c r="B14" s="2">
        <v>44972</v>
      </c>
      <c r="C14" s="3">
        <v>58150</v>
      </c>
      <c r="D14" s="3" t="s">
        <v>167</v>
      </c>
      <c r="E14" s="3" t="s">
        <v>168</v>
      </c>
      <c r="G14" s="4">
        <v>0</v>
      </c>
      <c r="H14" s="4">
        <v>6642.42</v>
      </c>
      <c r="I14" s="4">
        <v>-9099.2</v>
      </c>
    </row>
    <row r="16" spans="6:9" ht="15">
      <c r="F16" s="155" t="s">
        <v>169</v>
      </c>
      <c r="G16" s="153"/>
      <c r="H16" s="153"/>
      <c r="I16" s="153"/>
    </row>
    <row r="18" spans="6:9" ht="15">
      <c r="F18" s="155" t="s">
        <v>170</v>
      </c>
      <c r="G18" s="153"/>
      <c r="H18" s="153"/>
      <c r="I18" s="153"/>
    </row>
    <row r="19" spans="6:9" ht="15">
      <c r="F19" s="155" t="s">
        <v>171</v>
      </c>
      <c r="G19" s="153"/>
      <c r="H19" s="153"/>
      <c r="I19" s="153"/>
    </row>
    <row r="23" spans="2:11" ht="15.75">
      <c r="B23" s="5" t="s">
        <v>172</v>
      </c>
      <c r="C23" s="129"/>
      <c r="D23" s="6"/>
      <c r="E23" s="6"/>
      <c r="F23" s="6"/>
      <c r="G23" s="6"/>
      <c r="H23" s="6"/>
      <c r="I23" s="6"/>
      <c r="J23" s="6"/>
      <c r="K23" s="7"/>
    </row>
    <row r="24" spans="2:11" ht="15.75">
      <c r="B24" s="11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11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1"/>
      <c r="C26" s="9"/>
      <c r="D26" s="9"/>
      <c r="E26" s="9"/>
      <c r="F26" s="9"/>
      <c r="G26" s="9"/>
      <c r="H26" s="9"/>
      <c r="I26" s="9"/>
      <c r="J26" s="9"/>
      <c r="K26" s="10"/>
    </row>
    <row r="27" spans="2:11" ht="15.75">
      <c r="B27" s="11"/>
      <c r="C27" s="9"/>
      <c r="D27" s="9"/>
      <c r="E27" s="9"/>
      <c r="F27" s="9"/>
      <c r="G27" s="9"/>
      <c r="H27" s="9"/>
      <c r="I27" s="9"/>
      <c r="J27" s="9"/>
      <c r="K27" s="10"/>
    </row>
    <row r="28" spans="2:11" ht="15.75">
      <c r="B28" s="11"/>
      <c r="C28" s="9"/>
      <c r="D28" s="9"/>
      <c r="E28" s="9"/>
      <c r="F28" s="9"/>
      <c r="G28" s="9"/>
      <c r="H28" s="9"/>
      <c r="I28" s="9"/>
      <c r="J28" s="9"/>
      <c r="K28" s="10"/>
    </row>
    <row r="29" spans="2:11" ht="15.75">
      <c r="B29" s="11"/>
      <c r="C29" s="9"/>
      <c r="D29" s="9"/>
      <c r="E29" s="9"/>
      <c r="F29" s="9"/>
      <c r="G29" s="9"/>
      <c r="H29" s="9"/>
      <c r="I29" s="9"/>
      <c r="J29" s="9"/>
      <c r="K29" s="10"/>
    </row>
    <row r="30" spans="2:11" ht="15.75">
      <c r="B30" s="149" t="s">
        <v>24</v>
      </c>
      <c r="C30" s="150"/>
      <c r="D30" s="150"/>
      <c r="E30" s="150"/>
      <c r="F30" s="150"/>
      <c r="G30" s="150"/>
      <c r="H30" s="150"/>
      <c r="I30" s="150"/>
      <c r="J30" s="150"/>
      <c r="K30" s="151"/>
    </row>
    <row r="31" spans="2:11" ht="15">
      <c r="B31" s="157" t="s">
        <v>173</v>
      </c>
      <c r="C31" s="158"/>
      <c r="D31" s="158"/>
      <c r="E31" s="158"/>
      <c r="F31" s="158"/>
      <c r="G31" s="158"/>
      <c r="H31" s="158"/>
      <c r="I31" s="158"/>
      <c r="J31" s="158"/>
      <c r="K31" s="159"/>
    </row>
    <row r="32" spans="2:11" ht="15.75">
      <c r="B32" s="12"/>
      <c r="C32" s="13"/>
      <c r="D32" s="13"/>
      <c r="E32" s="13"/>
      <c r="F32" s="13"/>
      <c r="G32" s="13"/>
      <c r="H32" s="13"/>
      <c r="I32" s="13"/>
      <c r="J32" s="13"/>
      <c r="K32" s="14"/>
    </row>
    <row r="33" spans="2:11" ht="15.75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 ht="15.75">
      <c r="B34" s="11"/>
      <c r="C34" s="15" t="s">
        <v>26</v>
      </c>
      <c r="D34" s="15"/>
      <c r="E34" s="15"/>
      <c r="F34" s="15"/>
      <c r="G34" s="15"/>
      <c r="H34" s="15"/>
      <c r="I34" s="15"/>
      <c r="J34" s="15"/>
      <c r="K34" s="16"/>
    </row>
    <row r="35" spans="2:11" ht="15.75">
      <c r="B35" s="11"/>
      <c r="C35" s="17" t="s">
        <v>174</v>
      </c>
      <c r="D35" s="17"/>
      <c r="E35" s="18"/>
      <c r="F35" s="18"/>
      <c r="G35" s="18"/>
      <c r="H35" s="18"/>
      <c r="I35" s="17"/>
      <c r="J35" s="130" t="s">
        <v>175</v>
      </c>
      <c r="K35" s="19"/>
    </row>
    <row r="36" spans="2:11" ht="15.75">
      <c r="B36" s="11"/>
      <c r="C36" s="20" t="s">
        <v>30</v>
      </c>
      <c r="D36" s="21" t="s">
        <v>31</v>
      </c>
      <c r="E36" s="22"/>
      <c r="F36" s="23"/>
      <c r="G36" s="24"/>
      <c r="H36" s="25"/>
      <c r="I36" s="20"/>
      <c r="J36" s="26"/>
      <c r="K36" s="30"/>
    </row>
    <row r="37" spans="2:11" ht="15.75">
      <c r="B37" s="11"/>
      <c r="C37" s="20" t="s">
        <v>32</v>
      </c>
      <c r="D37" s="28"/>
      <c r="E37" s="29"/>
      <c r="F37" s="26"/>
      <c r="G37" s="24"/>
      <c r="H37" s="20" t="s">
        <v>33</v>
      </c>
      <c r="I37" s="20"/>
      <c r="J37" s="26"/>
      <c r="K37" s="30"/>
    </row>
    <row r="38" spans="2:11" ht="16.5" thickBot="1">
      <c r="B38" s="11"/>
      <c r="C38" s="20"/>
      <c r="D38" s="28"/>
      <c r="E38" s="29"/>
      <c r="F38" s="26"/>
      <c r="G38" s="31"/>
      <c r="H38" s="20"/>
      <c r="I38" s="20"/>
      <c r="J38" s="26"/>
      <c r="K38" s="30"/>
    </row>
    <row r="39" spans="2:11" ht="16.5" thickTop="1">
      <c r="B39" s="32"/>
      <c r="C39" s="33"/>
      <c r="D39" s="33"/>
      <c r="E39" s="33"/>
      <c r="F39" s="33"/>
      <c r="G39" s="33"/>
      <c r="H39" s="33"/>
      <c r="I39" s="33"/>
      <c r="J39" s="33"/>
      <c r="K39" s="34"/>
    </row>
    <row r="40" spans="2:11" ht="15.75">
      <c r="B40" s="35"/>
      <c r="C40" s="36"/>
      <c r="D40" s="36"/>
      <c r="E40" s="36"/>
      <c r="F40" s="36"/>
      <c r="G40" s="36"/>
      <c r="H40" s="36"/>
      <c r="I40" s="36"/>
      <c r="J40" s="36"/>
      <c r="K40" s="37" t="s">
        <v>34</v>
      </c>
    </row>
    <row r="41" spans="2:11" ht="15.75">
      <c r="B41" s="35"/>
      <c r="C41" s="38" t="s">
        <v>35</v>
      </c>
      <c r="D41" s="38"/>
      <c r="E41" s="38"/>
      <c r="F41" s="38"/>
      <c r="G41" s="38"/>
      <c r="H41" s="160"/>
      <c r="I41" s="160"/>
      <c r="J41" s="160"/>
      <c r="K41" s="40">
        <v>0</v>
      </c>
    </row>
    <row r="42" spans="2:11" ht="15.75">
      <c r="B42" s="35"/>
      <c r="C42" s="36"/>
      <c r="D42" s="36"/>
      <c r="E42" s="36"/>
      <c r="F42" s="36"/>
      <c r="G42" s="36"/>
      <c r="H42" s="36"/>
      <c r="I42" s="36"/>
      <c r="J42" s="36"/>
      <c r="K42" s="40"/>
    </row>
    <row r="43" spans="2:11" ht="15.75">
      <c r="B43" s="35"/>
      <c r="C43" s="41" t="s">
        <v>36</v>
      </c>
      <c r="D43" s="41"/>
      <c r="E43" s="41"/>
      <c r="F43" s="41"/>
      <c r="G43" s="41"/>
      <c r="H43" s="36"/>
      <c r="I43" s="36"/>
      <c r="J43" s="36"/>
      <c r="K43" s="40"/>
    </row>
    <row r="44" spans="2:11" ht="15.75">
      <c r="B44" s="35"/>
      <c r="C44" s="36" t="s">
        <v>176</v>
      </c>
      <c r="D44" s="36"/>
      <c r="E44" s="36"/>
      <c r="F44" s="36"/>
      <c r="G44" s="36"/>
      <c r="H44" s="161"/>
      <c r="I44" s="161"/>
      <c r="J44" s="161"/>
      <c r="K44" s="40">
        <v>8764.77</v>
      </c>
    </row>
    <row r="45" spans="2:11" ht="15.75">
      <c r="B45" s="35"/>
      <c r="C45" s="36" t="s">
        <v>38</v>
      </c>
      <c r="D45" s="36"/>
      <c r="E45" s="36"/>
      <c r="F45" s="36"/>
      <c r="G45" s="36"/>
      <c r="H45" s="160"/>
      <c r="I45" s="160"/>
      <c r="J45" s="160"/>
      <c r="K45" s="40"/>
    </row>
    <row r="46" spans="2:11" ht="15.75">
      <c r="B46" s="35"/>
      <c r="C46" s="36"/>
      <c r="D46" s="36"/>
      <c r="E46" s="36"/>
      <c r="F46" s="36"/>
      <c r="G46" s="36"/>
      <c r="H46" s="39"/>
      <c r="I46" s="39"/>
      <c r="J46" s="39"/>
      <c r="K46" s="40"/>
    </row>
    <row r="47" spans="2:11" ht="15.75">
      <c r="B47" s="35"/>
      <c r="C47" s="38" t="s">
        <v>39</v>
      </c>
      <c r="D47" s="38"/>
      <c r="E47" s="38"/>
      <c r="F47" s="38"/>
      <c r="G47" s="38"/>
      <c r="H47" s="36"/>
      <c r="I47" s="36"/>
      <c r="J47" s="36"/>
      <c r="K47" s="42">
        <f>+K41+K44</f>
        <v>8764.77</v>
      </c>
    </row>
    <row r="48" spans="2:11" ht="15.75">
      <c r="B48" s="35"/>
      <c r="C48" s="36"/>
      <c r="D48" s="36"/>
      <c r="E48" s="36"/>
      <c r="F48" s="36"/>
      <c r="G48" s="36"/>
      <c r="H48" s="36"/>
      <c r="I48" s="36"/>
      <c r="J48" s="36"/>
      <c r="K48" s="40"/>
    </row>
    <row r="49" spans="2:11" ht="15.75">
      <c r="B49" s="35"/>
      <c r="C49" s="41" t="s">
        <v>40</v>
      </c>
      <c r="D49" s="41"/>
      <c r="E49" s="41"/>
      <c r="F49" s="41"/>
      <c r="G49" s="41"/>
      <c r="H49" s="36"/>
      <c r="I49" s="36"/>
      <c r="J49" s="36"/>
      <c r="K49" s="40"/>
    </row>
    <row r="50" spans="2:11" ht="15.75">
      <c r="B50" s="35"/>
      <c r="C50" s="36" t="s">
        <v>177</v>
      </c>
      <c r="D50" s="36"/>
      <c r="E50" s="36"/>
      <c r="F50" s="36"/>
      <c r="G50" s="36"/>
      <c r="H50" s="160"/>
      <c r="I50" s="160"/>
      <c r="J50" s="160"/>
      <c r="K50" s="40">
        <v>17863.97</v>
      </c>
    </row>
    <row r="51" spans="2:11" ht="15.75">
      <c r="B51" s="35"/>
      <c r="C51" s="36" t="s">
        <v>139</v>
      </c>
      <c r="D51" s="36"/>
      <c r="E51" s="36"/>
      <c r="F51" s="36"/>
      <c r="G51" s="36"/>
      <c r="H51" s="39"/>
      <c r="I51" s="39"/>
      <c r="J51" s="39"/>
      <c r="K51" s="40">
        <v>0</v>
      </c>
    </row>
    <row r="52" spans="2:11" ht="15.75">
      <c r="B52" s="35"/>
      <c r="C52" s="36" t="s">
        <v>43</v>
      </c>
      <c r="D52" s="36"/>
      <c r="E52" s="36"/>
      <c r="F52" s="36"/>
      <c r="G52" s="36"/>
      <c r="H52" s="160"/>
      <c r="I52" s="160"/>
      <c r="J52" s="160"/>
      <c r="K52" s="40"/>
    </row>
    <row r="53" spans="2:11" ht="15.75">
      <c r="B53" s="35"/>
      <c r="C53" s="36" t="s">
        <v>44</v>
      </c>
      <c r="D53" s="36"/>
      <c r="E53" s="36"/>
      <c r="F53" s="36"/>
      <c r="G53" s="36"/>
      <c r="H53" s="39"/>
      <c r="I53" s="39"/>
      <c r="J53" s="39"/>
      <c r="K53" s="40"/>
    </row>
    <row r="54" spans="2:11" ht="15.75">
      <c r="B54" s="35"/>
      <c r="C54" s="36"/>
      <c r="D54" s="36"/>
      <c r="E54" s="36"/>
      <c r="F54" s="36"/>
      <c r="G54" s="36"/>
      <c r="H54" s="39"/>
      <c r="I54" s="39"/>
      <c r="J54" s="39"/>
      <c r="K54" s="40"/>
    </row>
    <row r="55" spans="2:11" ht="16.5" thickBot="1">
      <c r="B55" s="35"/>
      <c r="C55" s="38" t="s">
        <v>45</v>
      </c>
      <c r="D55" s="38"/>
      <c r="E55" s="38"/>
      <c r="F55" s="38"/>
      <c r="G55" s="38"/>
      <c r="H55" s="160"/>
      <c r="I55" s="160"/>
      <c r="J55" s="160"/>
      <c r="K55" s="43">
        <f>+K47-K50-K53</f>
        <v>-9099.2</v>
      </c>
    </row>
    <row r="56" spans="2:11" ht="16.5" thickTop="1">
      <c r="B56" s="35"/>
      <c r="C56" s="44"/>
      <c r="D56" s="44"/>
      <c r="E56" s="44"/>
      <c r="F56" s="44"/>
      <c r="G56" s="44"/>
      <c r="H56" s="44"/>
      <c r="I56" s="44"/>
      <c r="J56" s="44"/>
      <c r="K56" s="45"/>
    </row>
    <row r="57" spans="2:11" ht="15.75">
      <c r="B57" s="35"/>
      <c r="C57" s="36"/>
      <c r="D57" s="36"/>
      <c r="E57" s="36"/>
      <c r="F57" s="36"/>
      <c r="G57" s="36"/>
      <c r="H57" s="36"/>
      <c r="I57" s="36"/>
      <c r="J57" s="36"/>
      <c r="K57" s="46"/>
    </row>
    <row r="58" spans="2:11" ht="15.75">
      <c r="B58" s="35"/>
      <c r="C58" s="36"/>
      <c r="D58" s="36"/>
      <c r="E58" s="36"/>
      <c r="F58" s="36"/>
      <c r="G58" s="36"/>
      <c r="H58" s="36"/>
      <c r="I58" s="36"/>
      <c r="J58" s="36"/>
      <c r="K58" s="37" t="s">
        <v>46</v>
      </c>
    </row>
    <row r="59" spans="2:11" ht="15.75">
      <c r="B59" s="35"/>
      <c r="C59" s="38" t="s">
        <v>47</v>
      </c>
      <c r="D59" s="38"/>
      <c r="E59" s="38"/>
      <c r="F59" s="38"/>
      <c r="G59" s="38"/>
      <c r="H59" s="160"/>
      <c r="I59" s="160"/>
      <c r="J59" s="160"/>
      <c r="K59" s="40">
        <v>0</v>
      </c>
    </row>
    <row r="60" spans="2:11" ht="15.75">
      <c r="B60" s="35"/>
      <c r="C60" s="38"/>
      <c r="D60" s="38"/>
      <c r="E60" s="38"/>
      <c r="F60" s="38"/>
      <c r="G60" s="38"/>
      <c r="H60" s="39"/>
      <c r="I60" s="39"/>
      <c r="J60" s="39"/>
      <c r="K60" s="40"/>
    </row>
    <row r="61" spans="2:11" ht="15.75">
      <c r="B61" s="35"/>
      <c r="C61" s="41" t="s">
        <v>36</v>
      </c>
      <c r="D61" s="41"/>
      <c r="E61" s="41"/>
      <c r="F61" s="41"/>
      <c r="G61" s="41"/>
      <c r="H61" s="36"/>
      <c r="I61" s="36"/>
      <c r="J61" s="36"/>
      <c r="K61" s="47"/>
    </row>
    <row r="62" spans="2:11" ht="15.75">
      <c r="B62" s="35"/>
      <c r="C62" s="36" t="s">
        <v>48</v>
      </c>
      <c r="D62" s="36"/>
      <c r="E62" s="36"/>
      <c r="F62" s="36"/>
      <c r="G62" s="36"/>
      <c r="H62" s="160"/>
      <c r="I62" s="160"/>
      <c r="J62" s="160"/>
      <c r="K62" s="40">
        <v>0</v>
      </c>
    </row>
    <row r="63" spans="2:11" ht="15.75">
      <c r="B63" s="35"/>
      <c r="C63" s="38" t="s">
        <v>39</v>
      </c>
      <c r="D63" s="38"/>
      <c r="E63" s="38"/>
      <c r="F63" s="38"/>
      <c r="G63" s="38"/>
      <c r="H63" s="162"/>
      <c r="I63" s="162"/>
      <c r="J63" s="162"/>
      <c r="K63" s="49">
        <f>SUM(K59:K62)</f>
        <v>0</v>
      </c>
    </row>
    <row r="64" spans="2:11" ht="15.75">
      <c r="B64" s="35"/>
      <c r="C64" s="36"/>
      <c r="D64" s="36"/>
      <c r="E64" s="36"/>
      <c r="F64" s="36"/>
      <c r="G64" s="36"/>
      <c r="H64" s="36"/>
      <c r="I64" s="36"/>
      <c r="J64" s="36"/>
      <c r="K64" s="47"/>
    </row>
    <row r="65" spans="2:11" ht="15.75">
      <c r="B65" s="35"/>
      <c r="C65" s="41" t="s">
        <v>40</v>
      </c>
      <c r="D65" s="41"/>
      <c r="E65" s="41"/>
      <c r="F65" s="41"/>
      <c r="G65" s="41"/>
      <c r="H65" s="36"/>
      <c r="I65" s="36"/>
      <c r="J65" s="36"/>
      <c r="K65" s="40"/>
    </row>
    <row r="66" spans="2:11" ht="15.75">
      <c r="B66" s="35"/>
      <c r="C66" s="36" t="s">
        <v>180</v>
      </c>
      <c r="D66" s="36"/>
      <c r="E66" s="36"/>
      <c r="F66" s="36"/>
      <c r="G66" s="36"/>
      <c r="H66" s="162"/>
      <c r="I66" s="162"/>
      <c r="J66" s="162"/>
      <c r="K66" s="40">
        <v>9099.2</v>
      </c>
    </row>
    <row r="67" spans="2:11" ht="15.75">
      <c r="B67" s="35"/>
      <c r="C67" s="36"/>
      <c r="D67" s="36"/>
      <c r="E67" s="36"/>
      <c r="F67" s="36"/>
      <c r="G67" s="36"/>
      <c r="H67" s="48"/>
      <c r="I67" s="48"/>
      <c r="J67" s="48"/>
      <c r="K67" s="40"/>
    </row>
    <row r="68" spans="2:11" ht="16.5" thickBot="1">
      <c r="B68" s="35"/>
      <c r="C68" s="38" t="s">
        <v>45</v>
      </c>
      <c r="D68" s="38"/>
      <c r="E68" s="38"/>
      <c r="F68" s="38"/>
      <c r="G68" s="38"/>
      <c r="H68" s="36"/>
      <c r="I68" s="36"/>
      <c r="J68" s="36"/>
      <c r="K68" s="43">
        <f>SUM(K63-K66)</f>
        <v>-9099.2</v>
      </c>
    </row>
    <row r="69" spans="2:11" ht="17.25" thickBot="1" thickTop="1">
      <c r="B69" s="50"/>
      <c r="C69" s="51"/>
      <c r="D69" s="51"/>
      <c r="E69" s="51"/>
      <c r="F69" s="51"/>
      <c r="G69" s="51"/>
      <c r="H69" s="52"/>
      <c r="I69" s="52"/>
      <c r="J69" s="52"/>
      <c r="K69" s="53"/>
    </row>
    <row r="70" spans="2:11" ht="16.5" thickTop="1">
      <c r="B70" s="32"/>
      <c r="C70" s="54"/>
      <c r="D70" s="54"/>
      <c r="E70" s="54"/>
      <c r="F70" s="54"/>
      <c r="G70" s="54"/>
      <c r="H70" s="33"/>
      <c r="I70" s="33"/>
      <c r="J70" s="33"/>
      <c r="K70" s="55"/>
    </row>
    <row r="71" spans="2:11" ht="15.75">
      <c r="B71" s="35"/>
      <c r="C71" s="38"/>
      <c r="D71" s="38"/>
      <c r="E71" s="38"/>
      <c r="F71" s="38"/>
      <c r="G71" s="38"/>
      <c r="H71" s="36"/>
      <c r="I71" s="36"/>
      <c r="J71" s="36"/>
      <c r="K71" s="56"/>
    </row>
    <row r="72" spans="2:11" ht="15.75">
      <c r="B72" s="83"/>
      <c r="C72" s="156" t="s">
        <v>178</v>
      </c>
      <c r="D72" s="156"/>
      <c r="E72" s="58"/>
      <c r="F72" s="156" t="s">
        <v>51</v>
      </c>
      <c r="G72" s="156"/>
      <c r="H72" s="156"/>
      <c r="I72" s="59"/>
      <c r="J72" s="57" t="s">
        <v>179</v>
      </c>
      <c r="K72" s="60" t="s">
        <v>912</v>
      </c>
    </row>
    <row r="73" spans="2:11" ht="15.75">
      <c r="B73" s="35"/>
      <c r="C73" s="170" t="s">
        <v>53</v>
      </c>
      <c r="D73" s="170"/>
      <c r="E73" s="39"/>
      <c r="F73" s="170" t="s">
        <v>54</v>
      </c>
      <c r="G73" s="170"/>
      <c r="H73" s="170"/>
      <c r="I73" s="36"/>
      <c r="J73" s="160" t="s">
        <v>55</v>
      </c>
      <c r="K73" s="163"/>
    </row>
    <row r="74" spans="2:11" ht="15.75">
      <c r="B74" s="35"/>
      <c r="C74" s="36"/>
      <c r="D74" s="36"/>
      <c r="E74" s="39"/>
      <c r="F74" s="39"/>
      <c r="G74" s="39"/>
      <c r="H74" s="39"/>
      <c r="I74" s="36"/>
      <c r="J74" s="39"/>
      <c r="K74" s="61"/>
    </row>
    <row r="75" spans="2:11" ht="15.75">
      <c r="B75" s="83"/>
      <c r="C75" s="156" t="s">
        <v>56</v>
      </c>
      <c r="D75" s="156"/>
      <c r="E75" s="58"/>
      <c r="F75" s="156" t="s">
        <v>57</v>
      </c>
      <c r="G75" s="156"/>
      <c r="H75" s="156"/>
      <c r="I75" s="59"/>
      <c r="J75" s="57" t="s">
        <v>142</v>
      </c>
      <c r="K75" s="60" t="s">
        <v>58</v>
      </c>
    </row>
    <row r="76" spans="2:11" ht="15.75">
      <c r="B76" s="35"/>
      <c r="C76" s="170" t="s">
        <v>59</v>
      </c>
      <c r="D76" s="170"/>
      <c r="E76" s="39"/>
      <c r="F76" s="170" t="s">
        <v>60</v>
      </c>
      <c r="G76" s="170"/>
      <c r="H76" s="170"/>
      <c r="I76" s="36"/>
      <c r="J76" s="160" t="s">
        <v>60</v>
      </c>
      <c r="K76" s="163"/>
    </row>
    <row r="77" spans="2:11" ht="15.75">
      <c r="B77" s="35"/>
      <c r="C77" s="38"/>
      <c r="D77" s="38"/>
      <c r="E77" s="38"/>
      <c r="F77" s="38"/>
      <c r="G77" s="38"/>
      <c r="H77" s="36"/>
      <c r="I77" s="36"/>
      <c r="J77" s="36"/>
      <c r="K77" s="64"/>
    </row>
    <row r="78" spans="2:11" ht="15.75">
      <c r="B78" s="65"/>
      <c r="C78" s="66"/>
      <c r="D78" s="66"/>
      <c r="E78" s="66"/>
      <c r="F78" s="66"/>
      <c r="G78" s="66"/>
      <c r="H78" s="67"/>
      <c r="I78" s="68"/>
      <c r="J78" s="67"/>
      <c r="K78" s="69"/>
    </row>
  </sheetData>
  <protectedRanges>
    <protectedRange sqref="F72 J72" name="Rango1_2_1_3_1_1"/>
    <protectedRange sqref="F75 C75 J75" name="Rango1_2_1_1_1_1_1"/>
    <protectedRange sqref="J38" name="Rango1_1_2_1_1"/>
    <protectedRange sqref="C72" name="Rango1_2_1_2_1_1_1"/>
    <protectedRange sqref="J36:J37" name="Rango1_1_1_1"/>
    <protectedRange sqref="K72" name="Rango1_2_1_4_1_1"/>
    <protectedRange sqref="K75" name="Rango1_2_1_1_1_1_1_1_1"/>
  </protectedRanges>
  <mergeCells count="27">
    <mergeCell ref="C72:D72"/>
    <mergeCell ref="C76:D76"/>
    <mergeCell ref="C73:D73"/>
    <mergeCell ref="F73:H73"/>
    <mergeCell ref="J73:K73"/>
    <mergeCell ref="C75:D75"/>
    <mergeCell ref="F75:H75"/>
    <mergeCell ref="F76:H76"/>
    <mergeCell ref="J76:K76"/>
    <mergeCell ref="F72:H72"/>
    <mergeCell ref="H55:J55"/>
    <mergeCell ref="H59:J59"/>
    <mergeCell ref="H62:J62"/>
    <mergeCell ref="H63:J63"/>
    <mergeCell ref="H66:J66"/>
    <mergeCell ref="H52:J52"/>
    <mergeCell ref="B2:I2"/>
    <mergeCell ref="B4:I4"/>
    <mergeCell ref="F16:I16"/>
    <mergeCell ref="F18:I18"/>
    <mergeCell ref="F19:I19"/>
    <mergeCell ref="B30:K30"/>
    <mergeCell ref="B31:K31"/>
    <mergeCell ref="H41:J41"/>
    <mergeCell ref="H44:J44"/>
    <mergeCell ref="H45:J45"/>
    <mergeCell ref="H50:J5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7A05-3CAF-4692-9DDD-F3675BB3016B}">
  <dimension ref="B2:K74"/>
  <sheetViews>
    <sheetView workbookViewId="0" topLeftCell="A1">
      <selection activeCell="H67" sqref="H6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2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54" t="s">
        <v>973</v>
      </c>
      <c r="C4" s="153"/>
      <c r="D4" s="153"/>
      <c r="E4" s="153"/>
      <c r="F4" s="153"/>
      <c r="G4" s="153"/>
      <c r="H4" s="153"/>
      <c r="I4" s="153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25.5">
      <c r="B8" s="2">
        <v>44960</v>
      </c>
      <c r="C8" s="3">
        <v>57893</v>
      </c>
      <c r="D8" s="3" t="s">
        <v>232</v>
      </c>
      <c r="E8" s="3" t="s">
        <v>233</v>
      </c>
      <c r="G8" s="4">
        <v>151.94</v>
      </c>
      <c r="H8" s="4">
        <v>0</v>
      </c>
      <c r="I8" s="4">
        <v>151.94</v>
      </c>
    </row>
    <row r="9" spans="2:9" ht="89.25">
      <c r="B9" s="2">
        <v>44985</v>
      </c>
      <c r="C9" s="3">
        <v>58231</v>
      </c>
      <c r="D9" s="3" t="s">
        <v>974</v>
      </c>
      <c r="E9" s="3" t="s">
        <v>975</v>
      </c>
      <c r="G9" s="4">
        <v>0</v>
      </c>
      <c r="H9" s="4">
        <v>151.94</v>
      </c>
      <c r="I9" s="4">
        <v>0</v>
      </c>
    </row>
    <row r="11" spans="6:9" ht="15">
      <c r="F11" s="155" t="s">
        <v>976</v>
      </c>
      <c r="G11" s="153"/>
      <c r="H11" s="153"/>
      <c r="I11" s="153"/>
    </row>
    <row r="13" spans="6:9" ht="15">
      <c r="F13" s="155" t="s">
        <v>977</v>
      </c>
      <c r="G13" s="153"/>
      <c r="H13" s="153"/>
      <c r="I13" s="153"/>
    </row>
    <row r="14" spans="6:9" ht="15">
      <c r="F14" s="155" t="s">
        <v>22</v>
      </c>
      <c r="G14" s="153"/>
      <c r="H14" s="153"/>
      <c r="I14" s="153"/>
    </row>
    <row r="18" spans="2:11" ht="15.75">
      <c r="B18" s="132"/>
      <c r="C18" s="133" t="s">
        <v>978</v>
      </c>
      <c r="D18" s="6"/>
      <c r="E18" s="6"/>
      <c r="F18" s="6"/>
      <c r="G18" s="6"/>
      <c r="H18" s="6"/>
      <c r="I18" s="6"/>
      <c r="J18" s="6"/>
      <c r="K18" s="7"/>
    </row>
    <row r="19" spans="2:11" ht="15.75">
      <c r="B19" s="11"/>
      <c r="C19" s="9"/>
      <c r="D19" s="9"/>
      <c r="E19" s="9"/>
      <c r="F19" s="9"/>
      <c r="G19" s="9"/>
      <c r="H19" s="9"/>
      <c r="I19" s="9"/>
      <c r="J19" s="9"/>
      <c r="K19" s="10"/>
    </row>
    <row r="20" spans="2:11" ht="15.75">
      <c r="B20" s="11"/>
      <c r="C20" s="9"/>
      <c r="D20" s="9"/>
      <c r="E20" s="9"/>
      <c r="F20" s="9"/>
      <c r="G20" s="9"/>
      <c r="H20" s="9"/>
      <c r="I20" s="9"/>
      <c r="J20" s="9"/>
      <c r="K20" s="10"/>
    </row>
    <row r="21" spans="2:11" ht="15.75">
      <c r="B21" s="11"/>
      <c r="C21" s="9"/>
      <c r="D21" s="9"/>
      <c r="E21" s="9"/>
      <c r="F21" s="9"/>
      <c r="G21" s="9"/>
      <c r="H21" s="9"/>
      <c r="I21" s="9"/>
      <c r="J21" s="9"/>
      <c r="K21" s="10"/>
    </row>
    <row r="22" spans="2:11" ht="15.75">
      <c r="B22" s="11"/>
      <c r="C22" s="9"/>
      <c r="D22" s="9"/>
      <c r="E22" s="9"/>
      <c r="F22" s="9"/>
      <c r="G22" s="9"/>
      <c r="H22" s="9"/>
      <c r="I22" s="9"/>
      <c r="J22" s="9"/>
      <c r="K22" s="10"/>
    </row>
    <row r="23" spans="2:11" ht="15.75">
      <c r="B23" s="11"/>
      <c r="C23" s="9"/>
      <c r="D23" s="9"/>
      <c r="E23" s="9"/>
      <c r="F23" s="9"/>
      <c r="G23" s="9"/>
      <c r="H23" s="9"/>
      <c r="I23" s="9"/>
      <c r="J23" s="9"/>
      <c r="K23" s="10"/>
    </row>
    <row r="24" spans="2:11" ht="15.75">
      <c r="B24" s="11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11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49" t="s">
        <v>24</v>
      </c>
      <c r="C26" s="150"/>
      <c r="D26" s="150"/>
      <c r="E26" s="150"/>
      <c r="F26" s="150"/>
      <c r="G26" s="150"/>
      <c r="H26" s="150"/>
      <c r="I26" s="150"/>
      <c r="J26" s="150"/>
      <c r="K26" s="151"/>
    </row>
    <row r="27" spans="2:11" ht="15">
      <c r="B27" s="157" t="s">
        <v>931</v>
      </c>
      <c r="C27" s="158"/>
      <c r="D27" s="158"/>
      <c r="E27" s="158"/>
      <c r="F27" s="158"/>
      <c r="G27" s="158"/>
      <c r="H27" s="158"/>
      <c r="I27" s="158"/>
      <c r="J27" s="158"/>
      <c r="K27" s="159"/>
    </row>
    <row r="28" spans="2:11" ht="15.75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 ht="15.75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5.75">
      <c r="B30" s="11"/>
      <c r="C30" s="15" t="s">
        <v>26</v>
      </c>
      <c r="D30" s="15"/>
      <c r="E30" s="15"/>
      <c r="F30" s="15"/>
      <c r="G30" s="15"/>
      <c r="H30" s="15"/>
      <c r="I30" s="15"/>
      <c r="J30" s="15"/>
      <c r="K30" s="16"/>
    </row>
    <row r="31" spans="2:11" ht="15.75">
      <c r="B31" s="11"/>
      <c r="C31" s="17" t="s">
        <v>979</v>
      </c>
      <c r="D31" s="17"/>
      <c r="E31" s="18"/>
      <c r="F31" s="18"/>
      <c r="G31" s="18"/>
      <c r="H31" s="18"/>
      <c r="I31" s="17" t="s">
        <v>28</v>
      </c>
      <c r="J31" s="17"/>
      <c r="K31" s="144">
        <v>3140001594</v>
      </c>
    </row>
    <row r="32" spans="2:11" ht="15.75">
      <c r="B32" s="11"/>
      <c r="C32" s="20" t="s">
        <v>30</v>
      </c>
      <c r="D32" s="21" t="s">
        <v>31</v>
      </c>
      <c r="E32" s="22"/>
      <c r="F32" s="23"/>
      <c r="G32" s="24"/>
      <c r="H32" s="25"/>
      <c r="I32" s="20"/>
      <c r="J32" s="26"/>
      <c r="K32" s="27"/>
    </row>
    <row r="33" spans="2:11" ht="15.75">
      <c r="B33" s="11"/>
      <c r="C33" s="20" t="s">
        <v>32</v>
      </c>
      <c r="D33" s="28"/>
      <c r="E33" s="29"/>
      <c r="F33" s="26"/>
      <c r="G33" s="24"/>
      <c r="H33" s="20" t="s">
        <v>980</v>
      </c>
      <c r="I33" s="20"/>
      <c r="J33" s="26"/>
      <c r="K33" s="30"/>
    </row>
    <row r="34" spans="2:11" ht="16.5" thickBot="1">
      <c r="B34" s="11"/>
      <c r="C34" s="20"/>
      <c r="D34" s="28"/>
      <c r="E34" s="29"/>
      <c r="F34" s="26"/>
      <c r="G34" s="31"/>
      <c r="H34" s="20"/>
      <c r="I34" s="20"/>
      <c r="J34" s="26"/>
      <c r="K34" s="30"/>
    </row>
    <row r="35" spans="2:11" ht="16.5" thickTop="1">
      <c r="B35" s="32"/>
      <c r="C35" s="33"/>
      <c r="D35" s="33"/>
      <c r="E35" s="33"/>
      <c r="F35" s="33"/>
      <c r="G35" s="33"/>
      <c r="H35" s="33"/>
      <c r="I35" s="33"/>
      <c r="J35" s="33"/>
      <c r="K35" s="34"/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37" t="s">
        <v>34</v>
      </c>
    </row>
    <row r="37" spans="2:11" ht="15.75">
      <c r="B37" s="35"/>
      <c r="C37" s="38" t="s">
        <v>35</v>
      </c>
      <c r="D37" s="38"/>
      <c r="E37" s="38"/>
      <c r="F37" s="38"/>
      <c r="G37" s="38"/>
      <c r="H37" s="160"/>
      <c r="I37" s="160"/>
      <c r="J37" s="160"/>
      <c r="K37" s="40">
        <v>0</v>
      </c>
    </row>
    <row r="38" spans="2:11" ht="15.75">
      <c r="B38" s="35"/>
      <c r="C38" s="36"/>
      <c r="D38" s="36"/>
      <c r="E38" s="36"/>
      <c r="F38" s="36"/>
      <c r="G38" s="36"/>
      <c r="H38" s="36"/>
      <c r="I38" s="36"/>
      <c r="J38" s="36"/>
      <c r="K38" s="40"/>
    </row>
    <row r="39" spans="2:11" ht="15.75">
      <c r="B39" s="35"/>
      <c r="C39" s="41" t="s">
        <v>36</v>
      </c>
      <c r="D39" s="41"/>
      <c r="E39" s="41"/>
      <c r="F39" s="41"/>
      <c r="G39" s="41"/>
      <c r="H39" s="36"/>
      <c r="I39" s="36"/>
      <c r="J39" s="36"/>
      <c r="K39" s="40"/>
    </row>
    <row r="40" spans="2:11" ht="15.75">
      <c r="B40" s="35"/>
      <c r="C40" s="36" t="s">
        <v>981</v>
      </c>
      <c r="D40" s="36"/>
      <c r="E40" s="36"/>
      <c r="F40" s="36"/>
      <c r="G40" s="36"/>
      <c r="H40" s="161"/>
      <c r="I40" s="161"/>
      <c r="J40" s="161"/>
      <c r="K40" s="146">
        <v>151.94</v>
      </c>
    </row>
    <row r="41" spans="2:11" ht="15.75">
      <c r="B41" s="35"/>
      <c r="C41" s="36" t="s">
        <v>38</v>
      </c>
      <c r="D41" s="36"/>
      <c r="E41" s="36"/>
      <c r="F41" s="36"/>
      <c r="G41" s="36"/>
      <c r="H41" s="160"/>
      <c r="I41" s="160"/>
      <c r="J41" s="160"/>
      <c r="K41" s="147"/>
    </row>
    <row r="42" spans="2:11" ht="15.75">
      <c r="B42" s="35"/>
      <c r="C42" s="36"/>
      <c r="D42" s="36"/>
      <c r="E42" s="36"/>
      <c r="F42" s="36"/>
      <c r="G42" s="36"/>
      <c r="H42" s="39"/>
      <c r="I42" s="39"/>
      <c r="J42" s="39"/>
      <c r="K42" s="40"/>
    </row>
    <row r="43" spans="2:11" ht="15.75">
      <c r="B43" s="35"/>
      <c r="C43" s="38" t="s">
        <v>39</v>
      </c>
      <c r="D43" s="38"/>
      <c r="E43" s="38"/>
      <c r="F43" s="38"/>
      <c r="G43" s="38"/>
      <c r="H43" s="36"/>
      <c r="I43" s="36"/>
      <c r="J43" s="36"/>
      <c r="K43" s="42">
        <f>+K37+K40+K41</f>
        <v>151.94</v>
      </c>
    </row>
    <row r="44" spans="2:11" ht="15.75">
      <c r="B44" s="35"/>
      <c r="C44" s="36"/>
      <c r="D44" s="36"/>
      <c r="E44" s="36"/>
      <c r="F44" s="36"/>
      <c r="G44" s="36"/>
      <c r="H44" s="36"/>
      <c r="I44" s="36"/>
      <c r="J44" s="36"/>
      <c r="K44" s="40"/>
    </row>
    <row r="45" spans="2:11" ht="15.75">
      <c r="B45" s="35"/>
      <c r="C45" s="41" t="s">
        <v>40</v>
      </c>
      <c r="D45" s="41"/>
      <c r="E45" s="41"/>
      <c r="F45" s="41"/>
      <c r="G45" s="41"/>
      <c r="H45" s="36"/>
      <c r="I45" s="36"/>
      <c r="J45" s="36"/>
      <c r="K45" s="40"/>
    </row>
    <row r="46" spans="2:11" ht="15.75">
      <c r="B46" s="35"/>
      <c r="C46" s="36" t="s">
        <v>982</v>
      </c>
      <c r="D46" s="36"/>
      <c r="E46" s="36"/>
      <c r="F46" s="36"/>
      <c r="G46" s="36"/>
      <c r="H46" s="160"/>
      <c r="I46" s="160"/>
      <c r="J46" s="160"/>
      <c r="K46" s="148">
        <v>151.94</v>
      </c>
    </row>
    <row r="47" spans="2:11" ht="15.75">
      <c r="B47" s="35"/>
      <c r="C47" s="36" t="s">
        <v>983</v>
      </c>
      <c r="D47" s="36"/>
      <c r="E47" s="36"/>
      <c r="F47" s="36"/>
      <c r="G47" s="36"/>
      <c r="H47" s="39"/>
      <c r="I47" s="39"/>
      <c r="J47" s="39"/>
      <c r="K47" s="148"/>
    </row>
    <row r="48" spans="2:11" ht="15.75">
      <c r="B48" s="35"/>
      <c r="C48" s="36" t="s">
        <v>43</v>
      </c>
      <c r="D48" s="36"/>
      <c r="E48" s="36"/>
      <c r="F48" s="36"/>
      <c r="G48" s="36"/>
      <c r="H48" s="160"/>
      <c r="I48" s="160"/>
      <c r="J48" s="160"/>
      <c r="K48" s="40"/>
    </row>
    <row r="49" spans="2:11" ht="15.75">
      <c r="B49" s="35"/>
      <c r="C49" s="36" t="s">
        <v>984</v>
      </c>
      <c r="D49" s="36"/>
      <c r="E49" s="36"/>
      <c r="F49" s="36"/>
      <c r="G49" s="36"/>
      <c r="H49" s="39"/>
      <c r="I49" s="39"/>
      <c r="J49" s="39"/>
      <c r="K49" s="40"/>
    </row>
    <row r="50" spans="2:11" ht="15.75">
      <c r="B50" s="35"/>
      <c r="C50" s="36" t="s">
        <v>985</v>
      </c>
      <c r="D50" s="36"/>
      <c r="E50" s="36"/>
      <c r="F50" s="36"/>
      <c r="G50" s="36"/>
      <c r="H50" s="39"/>
      <c r="I50" s="39"/>
      <c r="J50" s="39"/>
      <c r="K50" s="40"/>
    </row>
    <row r="51" spans="2:11" ht="16.5" thickBot="1">
      <c r="B51" s="35"/>
      <c r="C51" s="38" t="s">
        <v>45</v>
      </c>
      <c r="D51" s="38"/>
      <c r="E51" s="38"/>
      <c r="F51" s="38"/>
      <c r="G51" s="38"/>
      <c r="H51" s="160"/>
      <c r="I51" s="160"/>
      <c r="J51" s="160"/>
      <c r="K51" s="43">
        <f>+K43-K46-K47-K49-K50</f>
        <v>0</v>
      </c>
    </row>
    <row r="52" spans="2:11" ht="16.5" thickTop="1">
      <c r="B52" s="35"/>
      <c r="C52" s="44"/>
      <c r="D52" s="44"/>
      <c r="E52" s="44"/>
      <c r="F52" s="44"/>
      <c r="G52" s="44"/>
      <c r="H52" s="44"/>
      <c r="I52" s="44"/>
      <c r="J52" s="44"/>
      <c r="K52" s="45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46"/>
    </row>
    <row r="54" spans="2:11" ht="15.75">
      <c r="B54" s="35"/>
      <c r="C54" s="36"/>
      <c r="D54" s="36"/>
      <c r="E54" s="36"/>
      <c r="F54" s="36"/>
      <c r="G54" s="36"/>
      <c r="H54" s="36"/>
      <c r="I54" s="36"/>
      <c r="J54" s="36"/>
      <c r="K54" s="37" t="s">
        <v>46</v>
      </c>
    </row>
    <row r="55" spans="2:11" ht="15.75">
      <c r="B55" s="35"/>
      <c r="C55" s="38" t="s">
        <v>47</v>
      </c>
      <c r="D55" s="38"/>
      <c r="E55" s="38"/>
      <c r="F55" s="38"/>
      <c r="G55" s="38"/>
      <c r="H55" s="160"/>
      <c r="I55" s="160"/>
      <c r="J55" s="160"/>
      <c r="K55" s="40">
        <v>0</v>
      </c>
    </row>
    <row r="56" spans="2:11" ht="15.75">
      <c r="B56" s="35"/>
      <c r="C56" s="38"/>
      <c r="D56" s="38"/>
      <c r="E56" s="38"/>
      <c r="F56" s="38"/>
      <c r="G56" s="38"/>
      <c r="H56" s="39"/>
      <c r="I56" s="39"/>
      <c r="J56" s="39"/>
      <c r="K56" s="40"/>
    </row>
    <row r="57" spans="2:11" ht="15.75">
      <c r="B57" s="35"/>
      <c r="C57" s="41" t="s">
        <v>36</v>
      </c>
      <c r="D57" s="41"/>
      <c r="E57" s="41"/>
      <c r="F57" s="41"/>
      <c r="G57" s="41"/>
      <c r="H57" s="36"/>
      <c r="I57" s="36"/>
      <c r="J57" s="36"/>
      <c r="K57" s="47"/>
    </row>
    <row r="58" spans="2:11" ht="15.75">
      <c r="B58" s="35"/>
      <c r="C58" s="36" t="s">
        <v>48</v>
      </c>
      <c r="D58" s="36"/>
      <c r="E58" s="36"/>
      <c r="F58" s="36"/>
      <c r="G58" s="36"/>
      <c r="H58" s="160"/>
      <c r="I58" s="160"/>
      <c r="J58" s="160"/>
      <c r="K58" s="40">
        <v>0</v>
      </c>
    </row>
    <row r="59" spans="2:11" ht="15.75">
      <c r="B59" s="35"/>
      <c r="C59" s="38" t="s">
        <v>39</v>
      </c>
      <c r="D59" s="38"/>
      <c r="E59" s="38"/>
      <c r="F59" s="38"/>
      <c r="G59" s="38"/>
      <c r="H59" s="162"/>
      <c r="I59" s="162"/>
      <c r="J59" s="162"/>
      <c r="K59" s="49">
        <f>SUM(K55:K58)</f>
        <v>0</v>
      </c>
    </row>
    <row r="60" spans="2:11" ht="15.75">
      <c r="B60" s="35"/>
      <c r="C60" s="36"/>
      <c r="D60" s="36"/>
      <c r="E60" s="36"/>
      <c r="F60" s="36"/>
      <c r="G60" s="36"/>
      <c r="H60" s="36"/>
      <c r="I60" s="36"/>
      <c r="J60" s="36"/>
      <c r="K60" s="47"/>
    </row>
    <row r="61" spans="2:11" ht="15.75">
      <c r="B61" s="35"/>
      <c r="C61" s="41" t="s">
        <v>40</v>
      </c>
      <c r="D61" s="41"/>
      <c r="E61" s="41"/>
      <c r="F61" s="41"/>
      <c r="G61" s="41"/>
      <c r="H61" s="36"/>
      <c r="I61" s="36"/>
      <c r="J61" s="36"/>
      <c r="K61" s="40"/>
    </row>
    <row r="62" spans="2:11" ht="15.75">
      <c r="B62" s="35"/>
      <c r="C62" s="36" t="s">
        <v>937</v>
      </c>
      <c r="D62" s="36"/>
      <c r="E62" s="36"/>
      <c r="F62" s="36"/>
      <c r="G62" s="36"/>
      <c r="H62" s="162"/>
      <c r="I62" s="162"/>
      <c r="J62" s="162"/>
      <c r="K62" s="40"/>
    </row>
    <row r="63" spans="2:11" ht="15.75">
      <c r="B63" s="35"/>
      <c r="C63" s="36"/>
      <c r="D63" s="36"/>
      <c r="E63" s="36"/>
      <c r="F63" s="36"/>
      <c r="G63" s="36"/>
      <c r="H63" s="48"/>
      <c r="I63" s="48"/>
      <c r="J63" s="48"/>
      <c r="K63" s="40"/>
    </row>
    <row r="64" spans="2:11" ht="16.5" thickBot="1">
      <c r="B64" s="35"/>
      <c r="C64" s="38" t="s">
        <v>45</v>
      </c>
      <c r="D64" s="38"/>
      <c r="E64" s="38"/>
      <c r="F64" s="38"/>
      <c r="G64" s="38"/>
      <c r="H64" s="36"/>
      <c r="I64" s="36"/>
      <c r="J64" s="36"/>
      <c r="K64" s="43">
        <f>SUM(K59-K62)</f>
        <v>0</v>
      </c>
    </row>
    <row r="65" spans="2:11" ht="17.25" thickBot="1" thickTop="1">
      <c r="B65" s="50"/>
      <c r="C65" s="51"/>
      <c r="D65" s="51"/>
      <c r="E65" s="51"/>
      <c r="F65" s="51"/>
      <c r="G65" s="51"/>
      <c r="H65" s="52"/>
      <c r="I65" s="52"/>
      <c r="J65" s="52"/>
      <c r="K65" s="53"/>
    </row>
    <row r="66" spans="2:11" ht="16.5" thickTop="1">
      <c r="B66" s="32"/>
      <c r="C66" s="54"/>
      <c r="D66" s="54"/>
      <c r="E66" s="54"/>
      <c r="F66" s="54"/>
      <c r="G66" s="54"/>
      <c r="H66" s="33"/>
      <c r="I66" s="33"/>
      <c r="J66" s="33"/>
      <c r="K66" s="55"/>
    </row>
    <row r="67" spans="2:11" ht="15.75">
      <c r="B67" s="35"/>
      <c r="C67" s="38"/>
      <c r="D67" s="38"/>
      <c r="E67" s="38"/>
      <c r="F67" s="38"/>
      <c r="G67" s="38"/>
      <c r="H67" s="36"/>
      <c r="I67" s="36"/>
      <c r="J67" s="36"/>
      <c r="K67" s="56"/>
    </row>
    <row r="68" spans="2:11" ht="15.75">
      <c r="B68" s="62"/>
      <c r="C68" s="63" t="s">
        <v>986</v>
      </c>
      <c r="D68" s="63"/>
      <c r="E68" s="58"/>
      <c r="F68" s="63" t="s">
        <v>51</v>
      </c>
      <c r="G68" s="156" t="s">
        <v>51</v>
      </c>
      <c r="H68" s="156"/>
      <c r="I68" s="59"/>
      <c r="J68" s="58"/>
      <c r="K68" s="60" t="s">
        <v>912</v>
      </c>
    </row>
    <row r="69" spans="2:11" ht="15.75">
      <c r="B69" s="35"/>
      <c r="C69" s="170" t="s">
        <v>53</v>
      </c>
      <c r="D69" s="170"/>
      <c r="E69" s="39"/>
      <c r="F69" s="170" t="s">
        <v>54</v>
      </c>
      <c r="G69" s="170"/>
      <c r="H69" s="170"/>
      <c r="I69" s="36"/>
      <c r="J69" s="36"/>
      <c r="K69" s="61" t="s">
        <v>55</v>
      </c>
    </row>
    <row r="70" spans="2:11" ht="15.75">
      <c r="B70" s="35"/>
      <c r="C70" s="36"/>
      <c r="D70" s="36"/>
      <c r="E70" s="39"/>
      <c r="F70" s="39"/>
      <c r="G70" s="39"/>
      <c r="H70" s="39"/>
      <c r="I70" s="36"/>
      <c r="J70" s="39"/>
      <c r="K70" s="61"/>
    </row>
    <row r="71" spans="2:11" ht="15.75">
      <c r="B71" s="62"/>
      <c r="C71" s="63" t="s">
        <v>56</v>
      </c>
      <c r="D71" s="63"/>
      <c r="E71" s="58"/>
      <c r="F71" s="63" t="s">
        <v>57</v>
      </c>
      <c r="G71" s="156" t="s">
        <v>57</v>
      </c>
      <c r="H71" s="156"/>
      <c r="I71" s="59"/>
      <c r="J71" s="58"/>
      <c r="K71" s="60" t="s">
        <v>987</v>
      </c>
    </row>
    <row r="72" spans="2:11" ht="15.75">
      <c r="B72" s="35"/>
      <c r="C72" s="170" t="s">
        <v>59</v>
      </c>
      <c r="D72" s="170"/>
      <c r="E72" s="39"/>
      <c r="F72" s="170" t="s">
        <v>60</v>
      </c>
      <c r="G72" s="170"/>
      <c r="H72" s="170"/>
      <c r="I72" s="36"/>
      <c r="J72" s="36"/>
      <c r="K72" s="61" t="s">
        <v>60</v>
      </c>
    </row>
    <row r="73" spans="2:11" ht="15.75">
      <c r="B73" s="35"/>
      <c r="C73" s="38"/>
      <c r="D73" s="38"/>
      <c r="E73" s="38"/>
      <c r="F73" s="38"/>
      <c r="G73" s="38"/>
      <c r="H73" s="36"/>
      <c r="I73" s="36"/>
      <c r="J73" s="36"/>
      <c r="K73" s="64"/>
    </row>
    <row r="74" spans="2:11" ht="15.75">
      <c r="B74" s="65"/>
      <c r="C74" s="66"/>
      <c r="D74" s="66"/>
      <c r="E74" s="66"/>
      <c r="F74" s="66"/>
      <c r="G74" s="66"/>
      <c r="H74" s="67"/>
      <c r="I74" s="68"/>
      <c r="J74" s="67"/>
      <c r="K74" s="69"/>
    </row>
  </sheetData>
  <protectedRanges>
    <protectedRange sqref="F68 C68 J68:K68" name="Rango1_2_1_2_1"/>
    <protectedRange sqref="F71 C71 J71:K71" name="Rango1_2_1_1_1_1"/>
    <protectedRange sqref="J32:J34" name="Rango1_1_1_1"/>
    <protectedRange sqref="G68" name="Rango1_2_1_2_1_1"/>
    <protectedRange sqref="G71" name="Rango1_2_1_1_1_1_1"/>
  </protectedRanges>
  <mergeCells count="23">
    <mergeCell ref="H48:J48"/>
    <mergeCell ref="B2:I2"/>
    <mergeCell ref="B4:I4"/>
    <mergeCell ref="F11:I11"/>
    <mergeCell ref="F13:I13"/>
    <mergeCell ref="F14:I14"/>
    <mergeCell ref="B26:K26"/>
    <mergeCell ref="B27:K27"/>
    <mergeCell ref="H37:J37"/>
    <mergeCell ref="H40:J40"/>
    <mergeCell ref="H41:J41"/>
    <mergeCell ref="H46:J46"/>
    <mergeCell ref="H51:J51"/>
    <mergeCell ref="H55:J55"/>
    <mergeCell ref="H58:J58"/>
    <mergeCell ref="H59:J59"/>
    <mergeCell ref="H62:J62"/>
    <mergeCell ref="C69:D69"/>
    <mergeCell ref="F69:H69"/>
    <mergeCell ref="C72:D72"/>
    <mergeCell ref="F72:H72"/>
    <mergeCell ref="G68:H68"/>
    <mergeCell ref="G71:H7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396E-9FE9-484C-9090-F96B9E7E3A50}">
  <dimension ref="B2:K77"/>
  <sheetViews>
    <sheetView workbookViewId="0" topLeftCell="A1">
      <selection activeCell="I76" sqref="I7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5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2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54" t="s">
        <v>917</v>
      </c>
      <c r="C4" s="153"/>
      <c r="D4" s="153"/>
      <c r="E4" s="153"/>
      <c r="F4" s="153"/>
      <c r="G4" s="153"/>
      <c r="H4" s="153"/>
      <c r="I4" s="153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1092459357.27</v>
      </c>
      <c r="H8" s="4">
        <v>0</v>
      </c>
      <c r="I8" s="4">
        <v>1092459357.27</v>
      </c>
    </row>
    <row r="9" spans="2:9" ht="25.5">
      <c r="B9" s="2">
        <v>44959</v>
      </c>
      <c r="C9" s="3">
        <v>56656</v>
      </c>
      <c r="D9" s="3" t="s">
        <v>918</v>
      </c>
      <c r="E9" s="3" t="s">
        <v>919</v>
      </c>
      <c r="G9" s="4">
        <v>202164873.32</v>
      </c>
      <c r="H9" s="4">
        <v>0</v>
      </c>
      <c r="I9" s="4">
        <v>1294624230.59</v>
      </c>
    </row>
    <row r="10" spans="2:9" ht="63.75">
      <c r="B10" s="2">
        <v>44960</v>
      </c>
      <c r="C10" s="3">
        <v>56725</v>
      </c>
      <c r="D10" s="3" t="s">
        <v>920</v>
      </c>
      <c r="E10" s="3" t="s">
        <v>921</v>
      </c>
      <c r="G10" s="4">
        <v>4647285.34</v>
      </c>
      <c r="H10" s="4">
        <v>0</v>
      </c>
      <c r="I10" s="4">
        <v>1299271515.93</v>
      </c>
    </row>
    <row r="11" spans="2:9" ht="63.75">
      <c r="B11" s="2">
        <v>44960</v>
      </c>
      <c r="C11" s="3">
        <v>56740</v>
      </c>
      <c r="D11" s="3" t="s">
        <v>922</v>
      </c>
      <c r="E11" s="3" t="s">
        <v>845</v>
      </c>
      <c r="G11" s="4">
        <v>0</v>
      </c>
      <c r="H11" s="4">
        <v>37200060.88</v>
      </c>
      <c r="I11" s="4">
        <v>1262071455.05</v>
      </c>
    </row>
    <row r="12" spans="2:9" ht="38.25">
      <c r="B12" s="2">
        <v>44963</v>
      </c>
      <c r="C12" s="3">
        <v>56788</v>
      </c>
      <c r="D12" s="3" t="s">
        <v>923</v>
      </c>
      <c r="E12" s="3" t="s">
        <v>924</v>
      </c>
      <c r="G12" s="4">
        <v>61476108.46</v>
      </c>
      <c r="H12" s="4">
        <v>0</v>
      </c>
      <c r="I12" s="4">
        <v>1323547563.51</v>
      </c>
    </row>
    <row r="13" spans="2:9" ht="25.5">
      <c r="B13" s="2">
        <v>44970</v>
      </c>
      <c r="C13" s="3">
        <v>57079</v>
      </c>
      <c r="D13" s="3" t="s">
        <v>925</v>
      </c>
      <c r="E13" s="3" t="s">
        <v>926</v>
      </c>
      <c r="G13" s="4">
        <v>46609418.16</v>
      </c>
      <c r="H13" s="4">
        <v>0</v>
      </c>
      <c r="I13" s="4">
        <v>1370156981.67</v>
      </c>
    </row>
    <row r="15" spans="6:9" ht="15">
      <c r="F15" s="155" t="s">
        <v>927</v>
      </c>
      <c r="G15" s="153"/>
      <c r="H15" s="153"/>
      <c r="I15" s="153"/>
    </row>
    <row r="17" spans="6:9" ht="15">
      <c r="F17" s="155" t="s">
        <v>928</v>
      </c>
      <c r="G17" s="153"/>
      <c r="H17" s="153"/>
      <c r="I17" s="153"/>
    </row>
    <row r="18" spans="6:9" ht="15">
      <c r="F18" s="155" t="s">
        <v>929</v>
      </c>
      <c r="G18" s="153"/>
      <c r="H18" s="153"/>
      <c r="I18" s="153"/>
    </row>
    <row r="20" ht="15.75" thickBot="1"/>
    <row r="21" spans="2:11" ht="15.75">
      <c r="B21" s="93" t="s">
        <v>930</v>
      </c>
      <c r="C21" s="94"/>
      <c r="D21" s="94"/>
      <c r="E21" s="94"/>
      <c r="F21" s="94"/>
      <c r="G21" s="94"/>
      <c r="H21" s="94"/>
      <c r="I21" s="94"/>
      <c r="J21" s="94"/>
      <c r="K21" s="95"/>
    </row>
    <row r="22" spans="2:11" ht="15.75">
      <c r="B22" s="98"/>
      <c r="D22" s="9"/>
      <c r="E22" s="9"/>
      <c r="F22" s="9"/>
      <c r="G22" s="9"/>
      <c r="H22" s="9"/>
      <c r="I22" s="9"/>
      <c r="J22" s="9"/>
      <c r="K22" s="97"/>
    </row>
    <row r="23" spans="2:11" ht="15.75">
      <c r="B23" s="98"/>
      <c r="C23" s="9"/>
      <c r="D23" s="9"/>
      <c r="E23" s="9"/>
      <c r="F23" s="9"/>
      <c r="G23" s="9"/>
      <c r="H23" s="9"/>
      <c r="I23" s="9"/>
      <c r="J23" s="9"/>
      <c r="K23" s="97"/>
    </row>
    <row r="24" spans="2:11" ht="15.75">
      <c r="B24" s="98"/>
      <c r="C24" s="9"/>
      <c r="D24" s="9"/>
      <c r="E24" s="9"/>
      <c r="F24" s="9"/>
      <c r="G24" s="9"/>
      <c r="H24" s="9"/>
      <c r="I24" s="9"/>
      <c r="J24" s="9"/>
      <c r="K24" s="97"/>
    </row>
    <row r="25" spans="2:11" ht="15.75">
      <c r="B25" s="98"/>
      <c r="C25" s="9"/>
      <c r="D25" s="9"/>
      <c r="E25" s="9"/>
      <c r="F25" s="9"/>
      <c r="G25" s="9"/>
      <c r="H25" s="9"/>
      <c r="I25" s="9"/>
      <c r="J25" s="9"/>
      <c r="K25" s="97"/>
    </row>
    <row r="26" spans="2:11" ht="15.75">
      <c r="B26" s="98"/>
      <c r="C26" s="9"/>
      <c r="D26" s="9"/>
      <c r="E26" s="9"/>
      <c r="F26" s="9"/>
      <c r="G26" s="9"/>
      <c r="H26" s="9"/>
      <c r="I26" s="9"/>
      <c r="J26" s="9"/>
      <c r="K26" s="97"/>
    </row>
    <row r="27" spans="2:11" ht="15.75">
      <c r="B27" s="98"/>
      <c r="C27" s="9"/>
      <c r="D27" s="9"/>
      <c r="E27" s="9"/>
      <c r="F27" s="9"/>
      <c r="G27" s="9"/>
      <c r="H27" s="9"/>
      <c r="I27" s="9"/>
      <c r="J27" s="9"/>
      <c r="K27" s="97"/>
    </row>
    <row r="28" spans="2:11" ht="15.75">
      <c r="B28" s="98"/>
      <c r="C28" s="9"/>
      <c r="D28" s="9"/>
      <c r="E28" s="9"/>
      <c r="F28" s="9"/>
      <c r="G28" s="9"/>
      <c r="H28" s="9"/>
      <c r="I28" s="9"/>
      <c r="J28" s="9"/>
      <c r="K28" s="97"/>
    </row>
    <row r="29" spans="2:11" ht="15.75">
      <c r="B29" s="175" t="s">
        <v>24</v>
      </c>
      <c r="C29" s="150"/>
      <c r="D29" s="150"/>
      <c r="E29" s="150"/>
      <c r="F29" s="150"/>
      <c r="G29" s="150"/>
      <c r="H29" s="150"/>
      <c r="I29" s="150"/>
      <c r="J29" s="150"/>
      <c r="K29" s="176"/>
    </row>
    <row r="30" spans="2:11" ht="15">
      <c r="B30" s="177" t="s">
        <v>931</v>
      </c>
      <c r="C30" s="158"/>
      <c r="D30" s="158"/>
      <c r="E30" s="158"/>
      <c r="F30" s="158"/>
      <c r="G30" s="158"/>
      <c r="H30" s="158"/>
      <c r="I30" s="158"/>
      <c r="J30" s="158"/>
      <c r="K30" s="178"/>
    </row>
    <row r="31" spans="2:11" ht="15.75">
      <c r="B31" s="99"/>
      <c r="C31" s="13"/>
      <c r="D31" s="13"/>
      <c r="E31" s="13"/>
      <c r="F31" s="13"/>
      <c r="G31" s="13"/>
      <c r="H31" s="13"/>
      <c r="I31" s="13"/>
      <c r="J31" s="13"/>
      <c r="K31" s="100"/>
    </row>
    <row r="32" spans="2:11" ht="15.75">
      <c r="B32" s="99"/>
      <c r="C32" s="13"/>
      <c r="D32" s="13"/>
      <c r="E32" s="13"/>
      <c r="F32" s="13"/>
      <c r="G32" s="13"/>
      <c r="H32" s="13"/>
      <c r="I32" s="13"/>
      <c r="J32" s="13"/>
      <c r="K32" s="100"/>
    </row>
    <row r="33" spans="2:11" ht="15.75">
      <c r="B33" s="98"/>
      <c r="C33" s="15" t="s">
        <v>26</v>
      </c>
      <c r="D33" s="15"/>
      <c r="E33" s="15"/>
      <c r="F33" s="15"/>
      <c r="G33" s="15"/>
      <c r="H33" s="15"/>
      <c r="I33" s="15"/>
      <c r="J33" s="15"/>
      <c r="K33" s="101"/>
    </row>
    <row r="34" spans="2:11" ht="15.75">
      <c r="B34" s="98"/>
      <c r="C34" s="17" t="s">
        <v>932</v>
      </c>
      <c r="D34" s="17"/>
      <c r="E34" s="18"/>
      <c r="F34" s="18"/>
      <c r="G34" s="18"/>
      <c r="H34" s="18"/>
      <c r="I34" s="17" t="s">
        <v>28</v>
      </c>
      <c r="J34" s="17"/>
      <c r="K34" s="135">
        <v>2124001000</v>
      </c>
    </row>
    <row r="35" spans="2:11" ht="15.75">
      <c r="B35" s="98"/>
      <c r="C35" s="20" t="s">
        <v>30</v>
      </c>
      <c r="D35" s="21" t="s">
        <v>31</v>
      </c>
      <c r="E35" s="22"/>
      <c r="F35" s="23"/>
      <c r="G35" s="24"/>
      <c r="H35" s="25"/>
      <c r="I35" s="20"/>
      <c r="J35" s="26"/>
      <c r="K35" s="103"/>
    </row>
    <row r="36" spans="2:11" ht="15.75">
      <c r="B36" s="98"/>
      <c r="C36" s="20" t="s">
        <v>32</v>
      </c>
      <c r="D36" s="28"/>
      <c r="E36" s="29"/>
      <c r="F36" s="26"/>
      <c r="G36" s="24"/>
      <c r="H36" s="20" t="s">
        <v>933</v>
      </c>
      <c r="I36" s="20"/>
      <c r="J36" s="26"/>
      <c r="K36" s="104"/>
    </row>
    <row r="37" spans="2:11" ht="16.5" thickBot="1">
      <c r="B37" s="98"/>
      <c r="C37" s="20"/>
      <c r="D37" s="28"/>
      <c r="E37" s="29"/>
      <c r="F37" s="26"/>
      <c r="G37" s="31"/>
      <c r="H37" s="20"/>
      <c r="I37" s="20"/>
      <c r="J37" s="26"/>
      <c r="K37" s="104"/>
    </row>
    <row r="38" spans="2:11" ht="16.5" thickTop="1">
      <c r="B38" s="105"/>
      <c r="C38" s="33"/>
      <c r="D38" s="33"/>
      <c r="E38" s="33"/>
      <c r="F38" s="33"/>
      <c r="G38" s="33"/>
      <c r="H38" s="33"/>
      <c r="I38" s="33"/>
      <c r="J38" s="33"/>
      <c r="K38" s="106"/>
    </row>
    <row r="39" spans="2:11" ht="15.75">
      <c r="B39" s="107"/>
      <c r="C39" s="36"/>
      <c r="D39" s="36"/>
      <c r="E39" s="36"/>
      <c r="F39" s="36"/>
      <c r="G39" s="36"/>
      <c r="H39" s="36"/>
      <c r="I39" s="36"/>
      <c r="J39" s="36"/>
      <c r="K39" s="108" t="s">
        <v>34</v>
      </c>
    </row>
    <row r="40" spans="2:11" ht="15.75">
      <c r="B40" s="107"/>
      <c r="C40" s="38" t="s">
        <v>35</v>
      </c>
      <c r="D40" s="38"/>
      <c r="E40" s="38"/>
      <c r="F40" s="38"/>
      <c r="G40" s="38"/>
      <c r="H40" s="160"/>
      <c r="I40" s="160"/>
      <c r="J40" s="160"/>
      <c r="K40" s="109">
        <v>1092459357.27</v>
      </c>
    </row>
    <row r="41" spans="2:11" ht="15.75">
      <c r="B41" s="107"/>
      <c r="C41" s="36"/>
      <c r="D41" s="36"/>
      <c r="E41" s="36"/>
      <c r="F41" s="36"/>
      <c r="G41" s="36"/>
      <c r="H41" s="36"/>
      <c r="I41" s="36"/>
      <c r="J41" s="36"/>
      <c r="K41" s="109"/>
    </row>
    <row r="42" spans="2:11" ht="15.75">
      <c r="B42" s="107"/>
      <c r="C42" s="41" t="s">
        <v>36</v>
      </c>
      <c r="D42" s="41"/>
      <c r="E42" s="41"/>
      <c r="F42" s="41"/>
      <c r="G42" s="41"/>
      <c r="H42" s="36"/>
      <c r="I42" s="36"/>
      <c r="J42" s="36"/>
      <c r="K42" s="109"/>
    </row>
    <row r="43" spans="2:11" ht="15.75">
      <c r="B43" s="107"/>
      <c r="C43" s="36" t="s">
        <v>934</v>
      </c>
      <c r="D43" s="36"/>
      <c r="E43" s="36"/>
      <c r="F43" s="36"/>
      <c r="G43" s="36"/>
      <c r="H43" s="161"/>
      <c r="I43" s="161"/>
      <c r="J43" s="161"/>
      <c r="K43" s="136">
        <v>314897685.28</v>
      </c>
    </row>
    <row r="44" spans="2:11" ht="15.75">
      <c r="B44" s="107"/>
      <c r="C44" s="36" t="s">
        <v>38</v>
      </c>
      <c r="D44" s="36"/>
      <c r="E44" s="36"/>
      <c r="F44" s="36"/>
      <c r="G44" s="36"/>
      <c r="H44" s="160"/>
      <c r="I44" s="160"/>
      <c r="J44" s="160"/>
      <c r="K44" s="137"/>
    </row>
    <row r="45" spans="2:11" ht="15.75">
      <c r="B45" s="107"/>
      <c r="C45" s="36"/>
      <c r="D45" s="36"/>
      <c r="E45" s="36"/>
      <c r="F45" s="36"/>
      <c r="G45" s="36"/>
      <c r="H45" s="39"/>
      <c r="I45" s="39"/>
      <c r="J45" s="39"/>
      <c r="K45" s="109"/>
    </row>
    <row r="46" spans="2:11" ht="15.75">
      <c r="B46" s="107"/>
      <c r="C46" s="38" t="s">
        <v>39</v>
      </c>
      <c r="D46" s="38"/>
      <c r="E46" s="38"/>
      <c r="F46" s="38"/>
      <c r="G46" s="38"/>
      <c r="H46" s="36"/>
      <c r="I46" s="36"/>
      <c r="J46" s="36"/>
      <c r="K46" s="110">
        <f>+K40+K43+K44</f>
        <v>1407357042.55</v>
      </c>
    </row>
    <row r="47" spans="2:11" ht="15.75">
      <c r="B47" s="107"/>
      <c r="C47" s="36"/>
      <c r="D47" s="36"/>
      <c r="E47" s="36"/>
      <c r="F47" s="36"/>
      <c r="G47" s="36"/>
      <c r="H47" s="36"/>
      <c r="I47" s="36"/>
      <c r="J47" s="36"/>
      <c r="K47" s="109"/>
    </row>
    <row r="48" spans="2:11" ht="15.75">
      <c r="B48" s="107"/>
      <c r="C48" s="41" t="s">
        <v>40</v>
      </c>
      <c r="D48" s="41"/>
      <c r="E48" s="41"/>
      <c r="F48" s="41"/>
      <c r="G48" s="41"/>
      <c r="H48" s="36"/>
      <c r="I48" s="36"/>
      <c r="J48" s="36"/>
      <c r="K48" s="109"/>
    </row>
    <row r="49" spans="2:11" ht="15.75">
      <c r="B49" s="107"/>
      <c r="C49" s="36" t="s">
        <v>44</v>
      </c>
      <c r="D49" s="36"/>
      <c r="E49" s="36"/>
      <c r="F49" s="36"/>
      <c r="G49" s="36"/>
      <c r="H49" s="160"/>
      <c r="I49" s="160"/>
      <c r="J49" s="160"/>
      <c r="K49" s="138">
        <v>0</v>
      </c>
    </row>
    <row r="50" spans="2:11" ht="15.75">
      <c r="B50" s="107"/>
      <c r="C50" s="36" t="s">
        <v>935</v>
      </c>
      <c r="D50" s="36"/>
      <c r="E50" s="36"/>
      <c r="F50" s="36"/>
      <c r="G50" s="36"/>
      <c r="H50" s="39"/>
      <c r="I50" s="39"/>
      <c r="J50" s="39"/>
      <c r="K50" s="139">
        <v>37200060.88</v>
      </c>
    </row>
    <row r="51" spans="2:11" ht="15.75">
      <c r="B51" s="107"/>
      <c r="C51" s="36" t="s">
        <v>43</v>
      </c>
      <c r="D51" s="36"/>
      <c r="E51" s="36"/>
      <c r="F51" s="36"/>
      <c r="G51" s="36"/>
      <c r="H51" s="160"/>
      <c r="I51" s="160"/>
      <c r="J51" s="160"/>
      <c r="K51" s="109"/>
    </row>
    <row r="52" spans="2:11" ht="15.75">
      <c r="B52" s="107"/>
      <c r="C52" s="36"/>
      <c r="D52" s="36"/>
      <c r="E52" s="36"/>
      <c r="F52" s="36"/>
      <c r="G52" s="36"/>
      <c r="H52" s="39"/>
      <c r="I52" s="39"/>
      <c r="J52" s="39"/>
      <c r="K52" s="109"/>
    </row>
    <row r="53" spans="2:11" ht="15.75">
      <c r="B53" s="107"/>
      <c r="C53" s="36" t="s">
        <v>936</v>
      </c>
      <c r="D53" s="36"/>
      <c r="E53" s="36"/>
      <c r="F53" s="36"/>
      <c r="G53" s="36"/>
      <c r="H53" s="39"/>
      <c r="I53" s="39"/>
      <c r="J53" s="39"/>
      <c r="K53" s="109"/>
    </row>
    <row r="54" spans="2:11" ht="16.5" thickBot="1">
      <c r="B54" s="107"/>
      <c r="C54" s="38" t="s">
        <v>45</v>
      </c>
      <c r="D54" s="38"/>
      <c r="E54" s="38"/>
      <c r="F54" s="38"/>
      <c r="G54" s="38"/>
      <c r="H54" s="160"/>
      <c r="I54" s="160"/>
      <c r="J54" s="160"/>
      <c r="K54" s="111">
        <f>+K46-K49-K50-K52-K53</f>
        <v>1370156981.6699998</v>
      </c>
    </row>
    <row r="55" spans="2:11" ht="16.5" thickTop="1">
      <c r="B55" s="107"/>
      <c r="C55" s="44"/>
      <c r="D55" s="44"/>
      <c r="E55" s="44"/>
      <c r="F55" s="44"/>
      <c r="G55" s="44"/>
      <c r="H55" s="44"/>
      <c r="I55" s="44"/>
      <c r="J55" s="44"/>
      <c r="K55" s="112"/>
    </row>
    <row r="56" spans="2:11" ht="15.75">
      <c r="B56" s="107"/>
      <c r="C56" s="36"/>
      <c r="D56" s="36"/>
      <c r="E56" s="36"/>
      <c r="F56" s="36"/>
      <c r="G56" s="36"/>
      <c r="H56" s="36"/>
      <c r="I56" s="36"/>
      <c r="J56" s="36"/>
      <c r="K56" s="113"/>
    </row>
    <row r="57" spans="2:11" ht="15.75">
      <c r="B57" s="107"/>
      <c r="C57" s="36"/>
      <c r="D57" s="36"/>
      <c r="E57" s="36"/>
      <c r="F57" s="36"/>
      <c r="G57" s="36"/>
      <c r="H57" s="36"/>
      <c r="I57" s="36"/>
      <c r="J57" s="36"/>
      <c r="K57" s="108" t="s">
        <v>46</v>
      </c>
    </row>
    <row r="58" spans="2:11" ht="15.75">
      <c r="B58" s="107"/>
      <c r="C58" s="38" t="s">
        <v>47</v>
      </c>
      <c r="D58" s="38"/>
      <c r="E58" s="38"/>
      <c r="F58" s="38"/>
      <c r="G58" s="38"/>
      <c r="H58" s="160"/>
      <c r="I58" s="160"/>
      <c r="J58" s="160"/>
      <c r="K58" s="109">
        <v>1370156981.67</v>
      </c>
    </row>
    <row r="59" spans="2:11" ht="15.75">
      <c r="B59" s="107"/>
      <c r="C59" s="38"/>
      <c r="D59" s="38"/>
      <c r="E59" s="38"/>
      <c r="F59" s="38"/>
      <c r="G59" s="38"/>
      <c r="H59" s="39"/>
      <c r="I59" s="39"/>
      <c r="J59" s="39"/>
      <c r="K59" s="109"/>
    </row>
    <row r="60" spans="2:11" ht="15.75">
      <c r="B60" s="107"/>
      <c r="C60" s="41" t="s">
        <v>36</v>
      </c>
      <c r="D60" s="41"/>
      <c r="E60" s="41"/>
      <c r="F60" s="41"/>
      <c r="G60" s="41"/>
      <c r="H60" s="36"/>
      <c r="I60" s="36"/>
      <c r="J60" s="36"/>
      <c r="K60" s="114"/>
    </row>
    <row r="61" spans="2:11" ht="15.75">
      <c r="B61" s="107"/>
      <c r="C61" s="36" t="s">
        <v>48</v>
      </c>
      <c r="D61" s="36"/>
      <c r="E61" s="36"/>
      <c r="F61" s="36"/>
      <c r="G61" s="36"/>
      <c r="H61" s="160"/>
      <c r="I61" s="160"/>
      <c r="J61" s="160"/>
      <c r="K61" s="109">
        <v>0</v>
      </c>
    </row>
    <row r="62" spans="2:11" ht="15.75">
      <c r="B62" s="107"/>
      <c r="C62" s="38" t="s">
        <v>39</v>
      </c>
      <c r="D62" s="38"/>
      <c r="E62" s="38"/>
      <c r="F62" s="38"/>
      <c r="G62" s="38"/>
      <c r="H62" s="162"/>
      <c r="I62" s="162"/>
      <c r="J62" s="162"/>
      <c r="K62" s="115">
        <f>SUM(K58:K61)</f>
        <v>1370156981.67</v>
      </c>
    </row>
    <row r="63" spans="2:11" ht="15.75">
      <c r="B63" s="107"/>
      <c r="C63" s="36"/>
      <c r="D63" s="36"/>
      <c r="E63" s="36"/>
      <c r="F63" s="36"/>
      <c r="G63" s="36"/>
      <c r="H63" s="36"/>
      <c r="I63" s="36"/>
      <c r="J63" s="36"/>
      <c r="K63" s="114"/>
    </row>
    <row r="64" spans="2:11" ht="15.75">
      <c r="B64" s="107"/>
      <c r="C64" s="41" t="s">
        <v>40</v>
      </c>
      <c r="D64" s="41"/>
      <c r="E64" s="41"/>
      <c r="F64" s="41"/>
      <c r="G64" s="41"/>
      <c r="H64" s="36"/>
      <c r="I64" s="36"/>
      <c r="J64" s="36"/>
      <c r="K64" s="109"/>
    </row>
    <row r="65" spans="2:11" ht="15.75">
      <c r="B65" s="107"/>
      <c r="C65" s="36" t="s">
        <v>937</v>
      </c>
      <c r="D65" s="36"/>
      <c r="E65" s="36"/>
      <c r="F65" s="36"/>
      <c r="G65" s="36"/>
      <c r="H65" s="162"/>
      <c r="I65" s="162"/>
      <c r="J65" s="162"/>
      <c r="K65" s="109"/>
    </row>
    <row r="66" spans="2:11" ht="15.75">
      <c r="B66" s="107"/>
      <c r="C66" s="36"/>
      <c r="D66" s="36"/>
      <c r="E66" s="36"/>
      <c r="F66" s="36"/>
      <c r="G66" s="36"/>
      <c r="H66" s="48"/>
      <c r="I66" s="48"/>
      <c r="J66" s="48"/>
      <c r="K66" s="109"/>
    </row>
    <row r="67" spans="2:11" ht="16.5" thickBot="1">
      <c r="B67" s="107"/>
      <c r="C67" s="38" t="s">
        <v>45</v>
      </c>
      <c r="D67" s="38"/>
      <c r="E67" s="38"/>
      <c r="F67" s="38"/>
      <c r="G67" s="38"/>
      <c r="H67" s="36"/>
      <c r="I67" s="36"/>
      <c r="J67" s="36"/>
      <c r="K67" s="111">
        <f>SUM(K62-K65)</f>
        <v>1370156981.67</v>
      </c>
    </row>
    <row r="68" spans="2:11" ht="17.25" thickBot="1" thickTop="1">
      <c r="B68" s="116"/>
      <c r="C68" s="51"/>
      <c r="D68" s="51"/>
      <c r="E68" s="51"/>
      <c r="F68" s="51"/>
      <c r="G68" s="51"/>
      <c r="H68" s="52"/>
      <c r="I68" s="52"/>
      <c r="J68" s="52"/>
      <c r="K68" s="117"/>
    </row>
    <row r="69" spans="2:11" ht="16.5" thickTop="1">
      <c r="B69" s="105"/>
      <c r="C69" s="54"/>
      <c r="D69" s="54"/>
      <c r="E69" s="54"/>
      <c r="F69" s="54"/>
      <c r="G69" s="54"/>
      <c r="H69" s="33"/>
      <c r="I69" s="33"/>
      <c r="J69" s="33"/>
      <c r="K69" s="118"/>
    </row>
    <row r="70" spans="2:11" ht="15.75">
      <c r="B70" s="107"/>
      <c r="C70" s="38"/>
      <c r="D70" s="38"/>
      <c r="E70" s="38"/>
      <c r="F70" s="38"/>
      <c r="G70" s="38"/>
      <c r="H70" s="36"/>
      <c r="I70" s="36"/>
      <c r="J70" s="36"/>
      <c r="K70" s="119"/>
    </row>
    <row r="71" spans="2:11" ht="15.75">
      <c r="B71" s="179" t="s">
        <v>938</v>
      </c>
      <c r="C71" s="156"/>
      <c r="D71" s="156"/>
      <c r="E71" s="58"/>
      <c r="F71" s="156" t="s">
        <v>51</v>
      </c>
      <c r="G71" s="156"/>
      <c r="H71" s="156"/>
      <c r="I71" s="59"/>
      <c r="J71" s="57" t="s">
        <v>140</v>
      </c>
      <c r="K71" s="60" t="s">
        <v>912</v>
      </c>
    </row>
    <row r="72" spans="2:11" ht="15.75">
      <c r="B72" s="107"/>
      <c r="C72" s="131" t="s">
        <v>53</v>
      </c>
      <c r="D72" s="131"/>
      <c r="E72" s="39"/>
      <c r="F72" s="170" t="s">
        <v>54</v>
      </c>
      <c r="G72" s="170"/>
      <c r="H72" s="170"/>
      <c r="I72" s="36"/>
      <c r="J72" s="160" t="s">
        <v>55</v>
      </c>
      <c r="K72" s="174"/>
    </row>
    <row r="73" spans="2:11" ht="15.75">
      <c r="B73" s="107"/>
      <c r="C73" s="36"/>
      <c r="D73" s="36"/>
      <c r="E73" s="39"/>
      <c r="F73" s="39"/>
      <c r="G73" s="39"/>
      <c r="H73" s="39"/>
      <c r="I73" s="36"/>
      <c r="J73" s="39"/>
      <c r="K73" s="121"/>
    </row>
    <row r="74" spans="2:11" ht="15.75">
      <c r="B74" s="179" t="s">
        <v>56</v>
      </c>
      <c r="C74" s="156"/>
      <c r="D74" s="156"/>
      <c r="E74" s="58"/>
      <c r="F74" s="156" t="s">
        <v>57</v>
      </c>
      <c r="G74" s="156"/>
      <c r="H74" s="156"/>
      <c r="I74" s="59"/>
      <c r="J74" s="57" t="s">
        <v>939</v>
      </c>
      <c r="K74" s="60" t="s">
        <v>58</v>
      </c>
    </row>
    <row r="75" spans="2:11" ht="15.75">
      <c r="B75" s="107"/>
      <c r="C75" s="131" t="s">
        <v>59</v>
      </c>
      <c r="D75" s="131"/>
      <c r="E75" s="39"/>
      <c r="F75" s="170" t="s">
        <v>60</v>
      </c>
      <c r="G75" s="170"/>
      <c r="H75" s="170"/>
      <c r="I75" s="36"/>
      <c r="J75" s="160" t="s">
        <v>60</v>
      </c>
      <c r="K75" s="174"/>
    </row>
    <row r="76" spans="2:11" ht="15.75">
      <c r="B76" s="107"/>
      <c r="C76" s="38"/>
      <c r="D76" s="38"/>
      <c r="E76" s="38"/>
      <c r="F76" s="38"/>
      <c r="G76" s="38"/>
      <c r="H76" s="36"/>
      <c r="I76" s="36"/>
      <c r="J76" s="36"/>
      <c r="K76" s="123"/>
    </row>
    <row r="77" spans="2:11" ht="16.5" thickBot="1">
      <c r="B77" s="124"/>
      <c r="C77" s="125"/>
      <c r="D77" s="125"/>
      <c r="E77" s="125"/>
      <c r="F77" s="125"/>
      <c r="G77" s="125"/>
      <c r="H77" s="126"/>
      <c r="I77" s="127"/>
      <c r="J77" s="126"/>
      <c r="K77" s="128"/>
    </row>
  </sheetData>
  <protectedRanges>
    <protectedRange sqref="F71 B71 J71" name="Rango1_2_1_2_1_1"/>
    <protectedRange sqref="F74 B74 J74" name="Rango1_2_1_1_1_1_1"/>
    <protectedRange sqref="J35:J37" name="Rango1_1_1_1_1"/>
    <protectedRange sqref="K71" name="Rango1_2_1_4_1_1_1"/>
    <protectedRange sqref="K74" name="Rango1_2_1_1_1_1_1_1_1_1"/>
  </protectedRanges>
  <mergeCells count="25">
    <mergeCell ref="F72:H72"/>
    <mergeCell ref="J72:K72"/>
    <mergeCell ref="B74:D74"/>
    <mergeCell ref="F74:H74"/>
    <mergeCell ref="F75:H75"/>
    <mergeCell ref="J75:K75"/>
    <mergeCell ref="B71:D71"/>
    <mergeCell ref="F71:H71"/>
    <mergeCell ref="B30:K30"/>
    <mergeCell ref="H40:J40"/>
    <mergeCell ref="H43:J43"/>
    <mergeCell ref="H44:J44"/>
    <mergeCell ref="H49:J49"/>
    <mergeCell ref="H51:J51"/>
    <mergeCell ref="H54:J54"/>
    <mergeCell ref="H58:J58"/>
    <mergeCell ref="H61:J61"/>
    <mergeCell ref="H62:J62"/>
    <mergeCell ref="H65:J65"/>
    <mergeCell ref="B29:K29"/>
    <mergeCell ref="B2:I2"/>
    <mergeCell ref="B4:I4"/>
    <mergeCell ref="F15:I15"/>
    <mergeCell ref="F17:I17"/>
    <mergeCell ref="F18:I1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0A22-7E85-438B-B740-2FCC38650981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32CC1-EA8B-43E7-AC8F-959F051A2ADB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696E-1913-44EE-965B-AC8EB845808D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F26-A057-43C9-BE6F-F4E22EA212DF}">
  <dimension ref="B2:K347"/>
  <sheetViews>
    <sheetView tabSelected="1" workbookViewId="0" topLeftCell="A1">
      <selection activeCell="G344" sqref="G344:H34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0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2" t="s">
        <v>0</v>
      </c>
      <c r="C2" s="153"/>
      <c r="D2" s="153"/>
      <c r="E2" s="153"/>
      <c r="F2" s="153"/>
      <c r="G2" s="153"/>
      <c r="H2" s="153"/>
      <c r="I2" s="153"/>
    </row>
    <row r="3" ht="15" customHeight="1" hidden="1"/>
    <row r="4" spans="2:9" ht="16.5" customHeight="1">
      <c r="B4" s="154" t="s">
        <v>509</v>
      </c>
      <c r="C4" s="153"/>
      <c r="D4" s="153"/>
      <c r="E4" s="153"/>
      <c r="F4" s="153"/>
      <c r="G4" s="153"/>
      <c r="H4" s="153"/>
      <c r="I4" s="15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3420125864.41</v>
      </c>
      <c r="H8" s="4">
        <v>3419612258.29</v>
      </c>
      <c r="I8" s="4">
        <v>513606.12</v>
      </c>
    </row>
    <row r="9" spans="2:9" ht="63.75">
      <c r="B9" s="2">
        <v>44958</v>
      </c>
      <c r="C9" s="3">
        <v>56735</v>
      </c>
      <c r="D9" s="3" t="s">
        <v>510</v>
      </c>
      <c r="E9" s="3" t="s">
        <v>511</v>
      </c>
      <c r="G9" s="4">
        <v>660742.9</v>
      </c>
      <c r="H9" s="4">
        <v>0</v>
      </c>
      <c r="I9" s="4">
        <v>1174349.02</v>
      </c>
    </row>
    <row r="10" spans="2:9" ht="63.75">
      <c r="B10" s="2">
        <v>44958</v>
      </c>
      <c r="C10" s="3">
        <v>56735</v>
      </c>
      <c r="D10" s="3" t="s">
        <v>510</v>
      </c>
      <c r="E10" s="3" t="s">
        <v>511</v>
      </c>
      <c r="G10" s="4">
        <v>364254.76</v>
      </c>
      <c r="H10" s="4">
        <v>0</v>
      </c>
      <c r="I10" s="4">
        <v>1538603.78</v>
      </c>
    </row>
    <row r="11" spans="2:9" ht="25.5">
      <c r="B11" s="2">
        <v>44958</v>
      </c>
      <c r="C11" s="3">
        <v>56749</v>
      </c>
      <c r="D11" s="3" t="s">
        <v>512</v>
      </c>
      <c r="E11" s="3" t="s">
        <v>513</v>
      </c>
      <c r="G11" s="4">
        <v>0</v>
      </c>
      <c r="H11" s="4">
        <v>145880</v>
      </c>
      <c r="I11" s="4">
        <v>1392723.78</v>
      </c>
    </row>
    <row r="12" spans="2:9" ht="25.5">
      <c r="B12" s="2">
        <v>44958</v>
      </c>
      <c r="C12" s="3">
        <v>56752</v>
      </c>
      <c r="D12" s="3" t="s">
        <v>514</v>
      </c>
      <c r="E12" s="3" t="s">
        <v>515</v>
      </c>
      <c r="G12" s="4">
        <v>0</v>
      </c>
      <c r="H12" s="4">
        <v>293860</v>
      </c>
      <c r="I12" s="4">
        <v>1098863.78</v>
      </c>
    </row>
    <row r="13" spans="2:9" ht="76.5">
      <c r="B13" s="2">
        <v>44959</v>
      </c>
      <c r="C13" s="3">
        <v>56736</v>
      </c>
      <c r="D13" s="3" t="s">
        <v>516</v>
      </c>
      <c r="E13" s="3" t="s">
        <v>517</v>
      </c>
      <c r="G13" s="4">
        <v>327610.37</v>
      </c>
      <c r="H13" s="4">
        <v>0</v>
      </c>
      <c r="I13" s="4">
        <v>1426474.15</v>
      </c>
    </row>
    <row r="14" spans="2:9" ht="76.5">
      <c r="B14" s="2">
        <v>44959</v>
      </c>
      <c r="C14" s="3">
        <v>56736</v>
      </c>
      <c r="D14" s="3" t="s">
        <v>516</v>
      </c>
      <c r="E14" s="3" t="s">
        <v>517</v>
      </c>
      <c r="G14" s="4">
        <v>223732.5</v>
      </c>
      <c r="H14" s="4">
        <v>0</v>
      </c>
      <c r="I14" s="4">
        <v>1650206.65</v>
      </c>
    </row>
    <row r="15" spans="2:9" ht="76.5">
      <c r="B15" s="2">
        <v>44959</v>
      </c>
      <c r="C15" s="3">
        <v>56736</v>
      </c>
      <c r="D15" s="3" t="s">
        <v>516</v>
      </c>
      <c r="E15" s="3" t="s">
        <v>517</v>
      </c>
      <c r="G15" s="4">
        <v>24048.51</v>
      </c>
      <c r="H15" s="4">
        <v>0</v>
      </c>
      <c r="I15" s="4">
        <v>1674255.16</v>
      </c>
    </row>
    <row r="16" spans="2:9" ht="25.5">
      <c r="B16" s="2">
        <v>44959</v>
      </c>
      <c r="C16" s="3">
        <v>56754</v>
      </c>
      <c r="D16" s="3" t="s">
        <v>518</v>
      </c>
      <c r="E16" s="3" t="s">
        <v>519</v>
      </c>
      <c r="G16" s="4">
        <v>0</v>
      </c>
      <c r="H16" s="4">
        <v>223732.5</v>
      </c>
      <c r="I16" s="4">
        <v>1450522.66</v>
      </c>
    </row>
    <row r="17" spans="2:9" ht="25.5">
      <c r="B17" s="2">
        <v>44959</v>
      </c>
      <c r="C17" s="3">
        <v>57304</v>
      </c>
      <c r="D17" s="3" t="s">
        <v>520</v>
      </c>
      <c r="E17" s="3" t="s">
        <v>521</v>
      </c>
      <c r="G17" s="4">
        <v>0</v>
      </c>
      <c r="H17" s="4">
        <v>82318.6</v>
      </c>
      <c r="I17" s="4">
        <v>1368204.06</v>
      </c>
    </row>
    <row r="18" spans="2:9" ht="76.5">
      <c r="B18" s="2">
        <v>44960</v>
      </c>
      <c r="C18" s="3">
        <v>56738</v>
      </c>
      <c r="D18" s="3" t="s">
        <v>522</v>
      </c>
      <c r="E18" s="3" t="s">
        <v>523</v>
      </c>
      <c r="G18" s="4">
        <v>297000</v>
      </c>
      <c r="H18" s="4">
        <v>0</v>
      </c>
      <c r="I18" s="4">
        <v>1665204.06</v>
      </c>
    </row>
    <row r="19" spans="2:9" ht="76.5">
      <c r="B19" s="2">
        <v>44960</v>
      </c>
      <c r="C19" s="3">
        <v>56738</v>
      </c>
      <c r="D19" s="3" t="s">
        <v>522</v>
      </c>
      <c r="E19" s="3" t="s">
        <v>523</v>
      </c>
      <c r="G19" s="4">
        <v>2644809.58</v>
      </c>
      <c r="H19" s="4">
        <v>0</v>
      </c>
      <c r="I19" s="4">
        <v>4310013.64</v>
      </c>
    </row>
    <row r="20" spans="2:9" ht="76.5">
      <c r="B20" s="2">
        <v>44960</v>
      </c>
      <c r="C20" s="3">
        <v>56738</v>
      </c>
      <c r="D20" s="3" t="s">
        <v>522</v>
      </c>
      <c r="E20" s="3" t="s">
        <v>523</v>
      </c>
      <c r="G20" s="4">
        <v>59000</v>
      </c>
      <c r="H20" s="4">
        <v>0</v>
      </c>
      <c r="I20" s="4">
        <v>4369013.64</v>
      </c>
    </row>
    <row r="21" spans="2:9" ht="15">
      <c r="B21" s="2">
        <v>44960</v>
      </c>
      <c r="C21" s="3">
        <v>56755</v>
      </c>
      <c r="D21" s="3" t="s">
        <v>524</v>
      </c>
      <c r="E21" s="3" t="s">
        <v>525</v>
      </c>
      <c r="G21" s="4">
        <v>0</v>
      </c>
      <c r="H21" s="4">
        <v>22382.5</v>
      </c>
      <c r="I21" s="4">
        <v>4346631.14</v>
      </c>
    </row>
    <row r="22" spans="2:9" ht="25.5">
      <c r="B22" s="2">
        <v>44960</v>
      </c>
      <c r="C22" s="3">
        <v>56756</v>
      </c>
      <c r="D22" s="3" t="s">
        <v>526</v>
      </c>
      <c r="E22" s="3" t="s">
        <v>527</v>
      </c>
      <c r="G22" s="4">
        <v>0</v>
      </c>
      <c r="H22" s="4">
        <v>43483.44</v>
      </c>
      <c r="I22" s="4">
        <v>4303147.7</v>
      </c>
    </row>
    <row r="23" spans="2:9" ht="15">
      <c r="B23" s="2">
        <v>44960</v>
      </c>
      <c r="C23" s="3">
        <v>56796</v>
      </c>
      <c r="D23" s="3" t="s">
        <v>528</v>
      </c>
      <c r="E23" s="3" t="s">
        <v>529</v>
      </c>
      <c r="G23" s="4">
        <v>0</v>
      </c>
      <c r="H23" s="4">
        <v>56000</v>
      </c>
      <c r="I23" s="4">
        <v>4247147.7</v>
      </c>
    </row>
    <row r="24" spans="2:9" ht="15">
      <c r="B24" s="2">
        <v>44960</v>
      </c>
      <c r="C24" s="3">
        <v>56796</v>
      </c>
      <c r="D24" s="3" t="s">
        <v>528</v>
      </c>
      <c r="E24" s="3" t="s">
        <v>529</v>
      </c>
      <c r="G24" s="4">
        <v>0</v>
      </c>
      <c r="H24" s="4">
        <v>180000</v>
      </c>
      <c r="I24" s="4">
        <v>4067147.7</v>
      </c>
    </row>
    <row r="25" spans="2:9" ht="25.5">
      <c r="B25" s="2">
        <v>44960</v>
      </c>
      <c r="C25" s="3">
        <v>56934</v>
      </c>
      <c r="D25" s="3" t="s">
        <v>530</v>
      </c>
      <c r="E25" s="3" t="s">
        <v>531</v>
      </c>
      <c r="G25" s="4">
        <v>0</v>
      </c>
      <c r="H25" s="4">
        <v>52668.17</v>
      </c>
      <c r="I25" s="4">
        <v>4014479.53</v>
      </c>
    </row>
    <row r="26" spans="2:9" ht="25.5">
      <c r="B26" s="2">
        <v>44960</v>
      </c>
      <c r="C26" s="3">
        <v>56934</v>
      </c>
      <c r="D26" s="3" t="s">
        <v>530</v>
      </c>
      <c r="E26" s="3" t="s">
        <v>531</v>
      </c>
      <c r="G26" s="4">
        <v>0</v>
      </c>
      <c r="H26" s="4">
        <v>2330.45</v>
      </c>
      <c r="I26" s="4">
        <v>4012149.08</v>
      </c>
    </row>
    <row r="27" spans="2:9" ht="15">
      <c r="B27" s="2">
        <v>44960</v>
      </c>
      <c r="C27" s="3">
        <v>56944</v>
      </c>
      <c r="D27" s="3" t="s">
        <v>532</v>
      </c>
      <c r="E27" s="3" t="s">
        <v>533</v>
      </c>
      <c r="G27" s="4">
        <v>0</v>
      </c>
      <c r="H27" s="4">
        <v>7390.2</v>
      </c>
      <c r="I27" s="4">
        <v>4004758.88</v>
      </c>
    </row>
    <row r="28" spans="2:9" ht="25.5">
      <c r="B28" s="2">
        <v>44960</v>
      </c>
      <c r="C28" s="3">
        <v>57633</v>
      </c>
      <c r="D28" s="3" t="s">
        <v>534</v>
      </c>
      <c r="E28" s="3" t="s">
        <v>535</v>
      </c>
      <c r="G28" s="4">
        <v>0</v>
      </c>
      <c r="H28" s="4">
        <v>56500</v>
      </c>
      <c r="I28" s="4">
        <v>3948258.88</v>
      </c>
    </row>
    <row r="29" spans="2:9" ht="25.5">
      <c r="B29" s="2">
        <v>44960</v>
      </c>
      <c r="C29" s="3">
        <v>57633</v>
      </c>
      <c r="D29" s="3" t="s">
        <v>534</v>
      </c>
      <c r="E29" s="3" t="s">
        <v>535</v>
      </c>
      <c r="G29" s="4">
        <v>0</v>
      </c>
      <c r="H29" s="4">
        <v>2500</v>
      </c>
      <c r="I29" s="4">
        <v>3945758.88</v>
      </c>
    </row>
    <row r="30" spans="2:9" ht="25.5">
      <c r="B30" s="2">
        <v>44960</v>
      </c>
      <c r="C30" s="3">
        <v>57634</v>
      </c>
      <c r="D30" s="3" t="s">
        <v>536</v>
      </c>
      <c r="E30" s="3" t="s">
        <v>537</v>
      </c>
      <c r="G30" s="4">
        <v>0</v>
      </c>
      <c r="H30" s="4">
        <v>84750</v>
      </c>
      <c r="I30" s="4">
        <v>3861008.88</v>
      </c>
    </row>
    <row r="31" spans="2:9" ht="25.5">
      <c r="B31" s="2">
        <v>44960</v>
      </c>
      <c r="C31" s="3">
        <v>57634</v>
      </c>
      <c r="D31" s="3" t="s">
        <v>536</v>
      </c>
      <c r="E31" s="3" t="s">
        <v>537</v>
      </c>
      <c r="G31" s="4">
        <v>0</v>
      </c>
      <c r="H31" s="4">
        <v>3750</v>
      </c>
      <c r="I31" s="4">
        <v>3857258.88</v>
      </c>
    </row>
    <row r="32" spans="2:9" ht="25.5">
      <c r="B32" s="2">
        <v>44963</v>
      </c>
      <c r="C32" s="3">
        <v>56962</v>
      </c>
      <c r="D32" s="3" t="s">
        <v>538</v>
      </c>
      <c r="E32" s="3" t="s">
        <v>539</v>
      </c>
      <c r="G32" s="4">
        <v>0</v>
      </c>
      <c r="H32" s="4">
        <v>11059.29</v>
      </c>
      <c r="I32" s="4">
        <v>3846199.59</v>
      </c>
    </row>
    <row r="33" spans="2:9" ht="15">
      <c r="B33" s="2">
        <v>44963</v>
      </c>
      <c r="C33" s="3">
        <v>56994</v>
      </c>
      <c r="D33" s="3" t="s">
        <v>540</v>
      </c>
      <c r="E33" s="3" t="s">
        <v>541</v>
      </c>
      <c r="G33" s="4">
        <v>0</v>
      </c>
      <c r="H33" s="4">
        <v>90000</v>
      </c>
      <c r="I33" s="4">
        <v>3756199.59</v>
      </c>
    </row>
    <row r="34" spans="2:9" ht="15">
      <c r="B34" s="2">
        <v>44963</v>
      </c>
      <c r="C34" s="3">
        <v>56995</v>
      </c>
      <c r="D34" s="3" t="s">
        <v>542</v>
      </c>
      <c r="E34" s="3" t="s">
        <v>543</v>
      </c>
      <c r="G34" s="4">
        <v>0</v>
      </c>
      <c r="H34" s="4">
        <v>243654.82</v>
      </c>
      <c r="I34" s="4">
        <v>3512544.77</v>
      </c>
    </row>
    <row r="35" spans="2:9" ht="15">
      <c r="B35" s="2">
        <v>44963</v>
      </c>
      <c r="C35" s="3">
        <v>56997</v>
      </c>
      <c r="D35" s="3" t="s">
        <v>544</v>
      </c>
      <c r="E35" s="3" t="s">
        <v>545</v>
      </c>
      <c r="G35" s="4">
        <v>0</v>
      </c>
      <c r="H35" s="4">
        <v>27688.05</v>
      </c>
      <c r="I35" s="4">
        <v>3484856.72</v>
      </c>
    </row>
    <row r="36" spans="2:9" ht="51">
      <c r="B36" s="2">
        <v>44963</v>
      </c>
      <c r="C36" s="3">
        <v>57234</v>
      </c>
      <c r="D36" s="3" t="s">
        <v>546</v>
      </c>
      <c r="E36" s="3" t="s">
        <v>547</v>
      </c>
      <c r="G36" s="4">
        <v>67546.13</v>
      </c>
      <c r="H36" s="4">
        <v>0</v>
      </c>
      <c r="I36" s="4">
        <v>3552402.85</v>
      </c>
    </row>
    <row r="37" spans="2:9" ht="25.5">
      <c r="B37" s="2">
        <v>44963</v>
      </c>
      <c r="C37" s="3">
        <v>57858</v>
      </c>
      <c r="D37" s="3" t="s">
        <v>548</v>
      </c>
      <c r="E37" s="3" t="s">
        <v>549</v>
      </c>
      <c r="G37" s="4">
        <v>0</v>
      </c>
      <c r="H37" s="4">
        <v>49976.93</v>
      </c>
      <c r="I37" s="4">
        <v>3502425.92</v>
      </c>
    </row>
    <row r="38" spans="2:9" ht="25.5">
      <c r="B38" s="2">
        <v>44964</v>
      </c>
      <c r="C38" s="3">
        <v>56935</v>
      </c>
      <c r="D38" s="3" t="s">
        <v>550</v>
      </c>
      <c r="E38" s="3" t="s">
        <v>551</v>
      </c>
      <c r="G38" s="4">
        <v>0</v>
      </c>
      <c r="H38" s="4">
        <v>22500</v>
      </c>
      <c r="I38" s="4">
        <v>3479925.92</v>
      </c>
    </row>
    <row r="39" spans="2:9" ht="25.5">
      <c r="B39" s="2">
        <v>44964</v>
      </c>
      <c r="C39" s="3">
        <v>56935</v>
      </c>
      <c r="D39" s="3" t="s">
        <v>550</v>
      </c>
      <c r="E39" s="3" t="s">
        <v>551</v>
      </c>
      <c r="G39" s="4">
        <v>0</v>
      </c>
      <c r="H39" s="4">
        <v>7000</v>
      </c>
      <c r="I39" s="4">
        <v>3472925.92</v>
      </c>
    </row>
    <row r="40" spans="2:9" ht="25.5">
      <c r="B40" s="2">
        <v>44964</v>
      </c>
      <c r="C40" s="3">
        <v>56936</v>
      </c>
      <c r="D40" s="3" t="s">
        <v>552</v>
      </c>
      <c r="E40" s="3" t="s">
        <v>553</v>
      </c>
      <c r="G40" s="4">
        <v>0</v>
      </c>
      <c r="H40" s="4">
        <v>22500</v>
      </c>
      <c r="I40" s="4">
        <v>3450425.92</v>
      </c>
    </row>
    <row r="41" spans="2:9" ht="25.5">
      <c r="B41" s="2">
        <v>44964</v>
      </c>
      <c r="C41" s="3">
        <v>56936</v>
      </c>
      <c r="D41" s="3" t="s">
        <v>552</v>
      </c>
      <c r="E41" s="3" t="s">
        <v>553</v>
      </c>
      <c r="G41" s="4">
        <v>0</v>
      </c>
      <c r="H41" s="4">
        <v>7000</v>
      </c>
      <c r="I41" s="4">
        <v>3443425.92</v>
      </c>
    </row>
    <row r="42" spans="2:9" ht="25.5">
      <c r="B42" s="2">
        <v>44964</v>
      </c>
      <c r="C42" s="3">
        <v>56946</v>
      </c>
      <c r="D42" s="3" t="s">
        <v>554</v>
      </c>
      <c r="E42" s="3" t="s">
        <v>555</v>
      </c>
      <c r="G42" s="4">
        <v>0</v>
      </c>
      <c r="H42" s="4">
        <v>387632.67</v>
      </c>
      <c r="I42" s="4">
        <v>3055793.25</v>
      </c>
    </row>
    <row r="43" spans="2:9" ht="15">
      <c r="B43" s="2">
        <v>44964</v>
      </c>
      <c r="C43" s="3">
        <v>56959</v>
      </c>
      <c r="D43" s="3" t="s">
        <v>556</v>
      </c>
      <c r="E43" s="3" t="s">
        <v>557</v>
      </c>
      <c r="G43" s="4">
        <v>0</v>
      </c>
      <c r="H43" s="4">
        <v>193816.34</v>
      </c>
      <c r="I43" s="4">
        <v>2861976.91</v>
      </c>
    </row>
    <row r="44" spans="2:9" ht="15">
      <c r="B44" s="2">
        <v>44964</v>
      </c>
      <c r="C44" s="3">
        <v>56998</v>
      </c>
      <c r="D44" s="3" t="s">
        <v>558</v>
      </c>
      <c r="E44" s="3" t="s">
        <v>559</v>
      </c>
      <c r="G44" s="4">
        <v>0</v>
      </c>
      <c r="H44" s="4">
        <v>190000</v>
      </c>
      <c r="I44" s="4">
        <v>2671976.91</v>
      </c>
    </row>
    <row r="45" spans="2:9" ht="25.5">
      <c r="B45" s="2">
        <v>44964</v>
      </c>
      <c r="C45" s="3">
        <v>56999</v>
      </c>
      <c r="D45" s="3" t="s">
        <v>560</v>
      </c>
      <c r="E45" s="3" t="s">
        <v>561</v>
      </c>
      <c r="G45" s="4">
        <v>0</v>
      </c>
      <c r="H45" s="4">
        <v>18000</v>
      </c>
      <c r="I45" s="4">
        <v>2653976.91</v>
      </c>
    </row>
    <row r="46" spans="2:9" ht="15">
      <c r="B46" s="2">
        <v>44964</v>
      </c>
      <c r="C46" s="3">
        <v>57001</v>
      </c>
      <c r="D46" s="3" t="s">
        <v>562</v>
      </c>
      <c r="E46" s="3" t="s">
        <v>563</v>
      </c>
      <c r="G46" s="4">
        <v>0</v>
      </c>
      <c r="H46" s="4">
        <v>18000</v>
      </c>
      <c r="I46" s="4">
        <v>2635976.91</v>
      </c>
    </row>
    <row r="47" spans="2:9" ht="15">
      <c r="B47" s="2">
        <v>44964</v>
      </c>
      <c r="C47" s="3">
        <v>57002</v>
      </c>
      <c r="D47" s="3" t="s">
        <v>564</v>
      </c>
      <c r="E47" s="3" t="s">
        <v>565</v>
      </c>
      <c r="G47" s="4">
        <v>0</v>
      </c>
      <c r="H47" s="4">
        <v>261000</v>
      </c>
      <c r="I47" s="4">
        <v>2374976.91</v>
      </c>
    </row>
    <row r="48" spans="2:9" ht="15">
      <c r="B48" s="2">
        <v>44964</v>
      </c>
      <c r="C48" s="3">
        <v>57003</v>
      </c>
      <c r="D48" s="3" t="s">
        <v>566</v>
      </c>
      <c r="E48" s="3" t="s">
        <v>567</v>
      </c>
      <c r="G48" s="4">
        <v>0</v>
      </c>
      <c r="H48" s="4">
        <v>7166.12</v>
      </c>
      <c r="I48" s="4">
        <v>2367810.79</v>
      </c>
    </row>
    <row r="49" spans="2:9" ht="15">
      <c r="B49" s="2">
        <v>44964</v>
      </c>
      <c r="C49" s="3">
        <v>57003</v>
      </c>
      <c r="D49" s="3" t="s">
        <v>566</v>
      </c>
      <c r="E49" s="3" t="s">
        <v>567</v>
      </c>
      <c r="G49" s="4">
        <v>0</v>
      </c>
      <c r="H49" s="4">
        <v>21702.3</v>
      </c>
      <c r="I49" s="4">
        <v>2346108.49</v>
      </c>
    </row>
    <row r="50" spans="2:9" ht="15">
      <c r="B50" s="2">
        <v>44964</v>
      </c>
      <c r="C50" s="3">
        <v>57004</v>
      </c>
      <c r="D50" s="3" t="s">
        <v>568</v>
      </c>
      <c r="E50" s="3" t="s">
        <v>569</v>
      </c>
      <c r="G50" s="4">
        <v>0</v>
      </c>
      <c r="H50" s="4">
        <v>9717.73</v>
      </c>
      <c r="I50" s="4">
        <v>2336390.76</v>
      </c>
    </row>
    <row r="51" spans="2:9" ht="15">
      <c r="B51" s="2">
        <v>44964</v>
      </c>
      <c r="C51" s="3">
        <v>57004</v>
      </c>
      <c r="D51" s="3" t="s">
        <v>568</v>
      </c>
      <c r="E51" s="3" t="s">
        <v>569</v>
      </c>
      <c r="G51" s="4">
        <v>0</v>
      </c>
      <c r="H51" s="4">
        <v>35385.75</v>
      </c>
      <c r="I51" s="4">
        <v>2301005.01</v>
      </c>
    </row>
    <row r="52" spans="2:9" ht="15">
      <c r="B52" s="2">
        <v>44964</v>
      </c>
      <c r="C52" s="3">
        <v>57005</v>
      </c>
      <c r="D52" s="3" t="s">
        <v>570</v>
      </c>
      <c r="E52" s="3" t="s">
        <v>571</v>
      </c>
      <c r="G52" s="4">
        <v>0</v>
      </c>
      <c r="H52" s="4">
        <v>9087.97</v>
      </c>
      <c r="I52" s="4">
        <v>2291917.04</v>
      </c>
    </row>
    <row r="53" spans="2:9" ht="15">
      <c r="B53" s="2">
        <v>44964</v>
      </c>
      <c r="C53" s="3">
        <v>57005</v>
      </c>
      <c r="D53" s="3" t="s">
        <v>570</v>
      </c>
      <c r="E53" s="3" t="s">
        <v>571</v>
      </c>
      <c r="G53" s="4">
        <v>0</v>
      </c>
      <c r="H53" s="4">
        <v>27399.59</v>
      </c>
      <c r="I53" s="4">
        <v>2264517.45</v>
      </c>
    </row>
    <row r="54" spans="2:9" ht="51">
      <c r="B54" s="2">
        <v>44964</v>
      </c>
      <c r="C54" s="3">
        <v>57236</v>
      </c>
      <c r="D54" s="3" t="s">
        <v>572</v>
      </c>
      <c r="E54" s="3" t="s">
        <v>573</v>
      </c>
      <c r="G54" s="4">
        <v>248790</v>
      </c>
      <c r="H54" s="4">
        <v>0</v>
      </c>
      <c r="I54" s="4">
        <v>2513307.45</v>
      </c>
    </row>
    <row r="55" spans="2:9" ht="25.5">
      <c r="B55" s="2">
        <v>44964</v>
      </c>
      <c r="C55" s="3">
        <v>57563</v>
      </c>
      <c r="D55" s="3" t="s">
        <v>574</v>
      </c>
      <c r="E55" s="3" t="s">
        <v>575</v>
      </c>
      <c r="G55" s="4">
        <v>0</v>
      </c>
      <c r="H55" s="4">
        <v>31953.82</v>
      </c>
      <c r="I55" s="4">
        <v>2481353.63</v>
      </c>
    </row>
    <row r="56" spans="2:9" ht="25.5">
      <c r="B56" s="2">
        <v>44964</v>
      </c>
      <c r="C56" s="3">
        <v>57563</v>
      </c>
      <c r="D56" s="3" t="s">
        <v>574</v>
      </c>
      <c r="E56" s="3" t="s">
        <v>575</v>
      </c>
      <c r="G56" s="4">
        <v>0</v>
      </c>
      <c r="H56" s="4">
        <v>9941.18</v>
      </c>
      <c r="I56" s="4">
        <v>2471412.45</v>
      </c>
    </row>
    <row r="57" spans="2:9" ht="25.5">
      <c r="B57" s="2">
        <v>44964</v>
      </c>
      <c r="C57" s="3">
        <v>57635</v>
      </c>
      <c r="D57" s="3" t="s">
        <v>576</v>
      </c>
      <c r="E57" s="3" t="s">
        <v>577</v>
      </c>
      <c r="G57" s="4">
        <v>0</v>
      </c>
      <c r="H57" s="4">
        <v>24120.33</v>
      </c>
      <c r="I57" s="4">
        <v>2447292.12</v>
      </c>
    </row>
    <row r="58" spans="2:9" ht="25.5">
      <c r="B58" s="2">
        <v>44964</v>
      </c>
      <c r="C58" s="3">
        <v>57635</v>
      </c>
      <c r="D58" s="3" t="s">
        <v>576</v>
      </c>
      <c r="E58" s="3" t="s">
        <v>577</v>
      </c>
      <c r="G58" s="4">
        <v>0</v>
      </c>
      <c r="H58" s="4">
        <v>2331.33</v>
      </c>
      <c r="I58" s="4">
        <v>2444960.79</v>
      </c>
    </row>
    <row r="59" spans="2:9" ht="15">
      <c r="B59" s="2">
        <v>44965</v>
      </c>
      <c r="C59" s="3">
        <v>57006</v>
      </c>
      <c r="D59" s="3" t="s">
        <v>578</v>
      </c>
      <c r="E59" s="3" t="s">
        <v>579</v>
      </c>
      <c r="G59" s="4">
        <v>0</v>
      </c>
      <c r="H59" s="4">
        <v>12978.44</v>
      </c>
      <c r="I59" s="4">
        <v>2431982.35</v>
      </c>
    </row>
    <row r="60" spans="2:9" ht="15">
      <c r="B60" s="2">
        <v>44965</v>
      </c>
      <c r="C60" s="3">
        <v>57006</v>
      </c>
      <c r="D60" s="3" t="s">
        <v>578</v>
      </c>
      <c r="E60" s="3" t="s">
        <v>579</v>
      </c>
      <c r="G60" s="4">
        <v>0</v>
      </c>
      <c r="H60" s="4">
        <v>51681.77</v>
      </c>
      <c r="I60" s="4">
        <v>2380300.58</v>
      </c>
    </row>
    <row r="61" spans="2:9" ht="15">
      <c r="B61" s="2">
        <v>44965</v>
      </c>
      <c r="C61" s="3">
        <v>57091</v>
      </c>
      <c r="D61" s="3" t="s">
        <v>580</v>
      </c>
      <c r="E61" s="3" t="s">
        <v>581</v>
      </c>
      <c r="G61" s="4">
        <v>0</v>
      </c>
      <c r="H61" s="4">
        <v>211812.5</v>
      </c>
      <c r="I61" s="4">
        <v>2168488.08</v>
      </c>
    </row>
    <row r="62" spans="2:9" ht="63.75">
      <c r="B62" s="2">
        <v>44965</v>
      </c>
      <c r="C62" s="3">
        <v>57237</v>
      </c>
      <c r="D62" s="3" t="s">
        <v>582</v>
      </c>
      <c r="E62" s="3" t="s">
        <v>583</v>
      </c>
      <c r="G62" s="4">
        <v>128459.46</v>
      </c>
      <c r="H62" s="4">
        <v>0</v>
      </c>
      <c r="I62" s="4">
        <v>2296947.54</v>
      </c>
    </row>
    <row r="63" spans="2:9" ht="63.75">
      <c r="B63" s="2">
        <v>44965</v>
      </c>
      <c r="C63" s="3">
        <v>57237</v>
      </c>
      <c r="D63" s="3" t="s">
        <v>582</v>
      </c>
      <c r="E63" s="3" t="s">
        <v>583</v>
      </c>
      <c r="G63" s="4">
        <v>806190.85</v>
      </c>
      <c r="H63" s="4">
        <v>0</v>
      </c>
      <c r="I63" s="4">
        <v>3103138.39</v>
      </c>
    </row>
    <row r="64" spans="2:9" ht="25.5">
      <c r="B64" s="2">
        <v>44965</v>
      </c>
      <c r="C64" s="3">
        <v>57250</v>
      </c>
      <c r="D64" s="3" t="s">
        <v>584</v>
      </c>
      <c r="E64" s="3" t="s">
        <v>585</v>
      </c>
      <c r="G64" s="4">
        <v>0</v>
      </c>
      <c r="H64" s="4">
        <v>2544.33</v>
      </c>
      <c r="I64" s="4">
        <v>3100594.06</v>
      </c>
    </row>
    <row r="65" spans="2:9" ht="25.5">
      <c r="B65" s="2">
        <v>44965</v>
      </c>
      <c r="C65" s="3">
        <v>57250</v>
      </c>
      <c r="D65" s="3" t="s">
        <v>584</v>
      </c>
      <c r="E65" s="3" t="s">
        <v>585</v>
      </c>
      <c r="G65" s="4">
        <v>0</v>
      </c>
      <c r="H65" s="4">
        <v>57501.8</v>
      </c>
      <c r="I65" s="4">
        <v>3043092.26</v>
      </c>
    </row>
    <row r="66" spans="2:9" ht="25.5">
      <c r="B66" s="2">
        <v>44966</v>
      </c>
      <c r="C66" s="3">
        <v>56967</v>
      </c>
      <c r="D66" s="3" t="s">
        <v>586</v>
      </c>
      <c r="E66" s="3" t="s">
        <v>587</v>
      </c>
      <c r="G66" s="4">
        <v>0</v>
      </c>
      <c r="H66" s="4">
        <v>7125</v>
      </c>
      <c r="I66" s="4">
        <v>3035967.26</v>
      </c>
    </row>
    <row r="67" spans="2:9" ht="25.5">
      <c r="B67" s="2">
        <v>44966</v>
      </c>
      <c r="C67" s="3">
        <v>56967</v>
      </c>
      <c r="D67" s="3" t="s">
        <v>586</v>
      </c>
      <c r="E67" s="3" t="s">
        <v>587</v>
      </c>
      <c r="G67" s="4">
        <v>0</v>
      </c>
      <c r="H67" s="4">
        <v>375</v>
      </c>
      <c r="I67" s="4">
        <v>3035592.26</v>
      </c>
    </row>
    <row r="68" spans="2:9" ht="63.75">
      <c r="B68" s="2">
        <v>44966</v>
      </c>
      <c r="C68" s="3">
        <v>57238</v>
      </c>
      <c r="D68" s="3" t="s">
        <v>588</v>
      </c>
      <c r="E68" s="3" t="s">
        <v>589</v>
      </c>
      <c r="G68" s="4">
        <v>159270.89</v>
      </c>
      <c r="H68" s="4">
        <v>0</v>
      </c>
      <c r="I68" s="4">
        <v>3194863.15</v>
      </c>
    </row>
    <row r="69" spans="2:9" ht="63.75">
      <c r="B69" s="2">
        <v>44966</v>
      </c>
      <c r="C69" s="3">
        <v>57238</v>
      </c>
      <c r="D69" s="3" t="s">
        <v>588</v>
      </c>
      <c r="E69" s="3" t="s">
        <v>589</v>
      </c>
      <c r="G69" s="4">
        <v>64660.21</v>
      </c>
      <c r="H69" s="4">
        <v>0</v>
      </c>
      <c r="I69" s="4">
        <v>3259523.36</v>
      </c>
    </row>
    <row r="70" spans="2:9" ht="25.5">
      <c r="B70" s="2">
        <v>44966</v>
      </c>
      <c r="C70" s="3">
        <v>57636</v>
      </c>
      <c r="D70" s="3" t="s">
        <v>590</v>
      </c>
      <c r="E70" s="3" t="s">
        <v>591</v>
      </c>
      <c r="G70" s="4">
        <v>0</v>
      </c>
      <c r="H70" s="4">
        <v>56500</v>
      </c>
      <c r="I70" s="4">
        <v>3203023.36</v>
      </c>
    </row>
    <row r="71" spans="2:9" ht="25.5">
      <c r="B71" s="2">
        <v>44966</v>
      </c>
      <c r="C71" s="3">
        <v>57636</v>
      </c>
      <c r="D71" s="3" t="s">
        <v>590</v>
      </c>
      <c r="E71" s="3" t="s">
        <v>591</v>
      </c>
      <c r="G71" s="4">
        <v>0</v>
      </c>
      <c r="H71" s="4">
        <v>2500</v>
      </c>
      <c r="I71" s="4">
        <v>3200523.36</v>
      </c>
    </row>
    <row r="72" spans="2:9" ht="25.5">
      <c r="B72" s="2">
        <v>44967</v>
      </c>
      <c r="C72" s="3">
        <v>56950</v>
      </c>
      <c r="D72" s="3" t="s">
        <v>592</v>
      </c>
      <c r="E72" s="3" t="s">
        <v>593</v>
      </c>
      <c r="G72" s="4">
        <v>0</v>
      </c>
      <c r="H72" s="4">
        <v>39135.39</v>
      </c>
      <c r="I72" s="4">
        <v>3161387.97</v>
      </c>
    </row>
    <row r="73" spans="2:9" ht="25.5">
      <c r="B73" s="2">
        <v>44967</v>
      </c>
      <c r="C73" s="3">
        <v>56950</v>
      </c>
      <c r="D73" s="3" t="s">
        <v>592</v>
      </c>
      <c r="E73" s="3" t="s">
        <v>593</v>
      </c>
      <c r="G73" s="4">
        <v>0</v>
      </c>
      <c r="H73" s="4">
        <v>12175.45</v>
      </c>
      <c r="I73" s="4">
        <v>3149212.52</v>
      </c>
    </row>
    <row r="74" spans="2:9" ht="25.5">
      <c r="B74" s="2">
        <v>44967</v>
      </c>
      <c r="C74" s="3">
        <v>57905</v>
      </c>
      <c r="D74" s="3" t="s">
        <v>594</v>
      </c>
      <c r="E74" s="3" t="s">
        <v>595</v>
      </c>
      <c r="G74" s="4">
        <v>0</v>
      </c>
      <c r="H74" s="4">
        <v>435630</v>
      </c>
      <c r="I74" s="4">
        <v>2713582.52</v>
      </c>
    </row>
    <row r="75" spans="2:9" ht="25.5">
      <c r="B75" s="2">
        <v>44970</v>
      </c>
      <c r="C75" s="3">
        <v>56969</v>
      </c>
      <c r="D75" s="3" t="s">
        <v>596</v>
      </c>
      <c r="E75" s="3" t="s">
        <v>597</v>
      </c>
      <c r="G75" s="4">
        <v>0</v>
      </c>
      <c r="H75" s="4">
        <v>683487</v>
      </c>
      <c r="I75" s="4">
        <v>2030095.52</v>
      </c>
    </row>
    <row r="76" spans="2:9" ht="25.5">
      <c r="B76" s="2">
        <v>44970</v>
      </c>
      <c r="C76" s="3">
        <v>56969</v>
      </c>
      <c r="D76" s="3" t="s">
        <v>596</v>
      </c>
      <c r="E76" s="3" t="s">
        <v>597</v>
      </c>
      <c r="G76" s="4">
        <v>0</v>
      </c>
      <c r="H76" s="4">
        <v>35973</v>
      </c>
      <c r="I76" s="4">
        <v>1994122.52</v>
      </c>
    </row>
    <row r="77" spans="2:9" ht="25.5">
      <c r="B77" s="2">
        <v>44970</v>
      </c>
      <c r="C77" s="3">
        <v>56972</v>
      </c>
      <c r="D77" s="3" t="s">
        <v>598</v>
      </c>
      <c r="E77" s="3" t="s">
        <v>599</v>
      </c>
      <c r="G77" s="4">
        <v>0</v>
      </c>
      <c r="H77" s="4">
        <v>83055.81</v>
      </c>
      <c r="I77" s="4">
        <v>1911066.71</v>
      </c>
    </row>
    <row r="78" spans="2:9" ht="25.5">
      <c r="B78" s="2">
        <v>44970</v>
      </c>
      <c r="C78" s="3">
        <v>56972</v>
      </c>
      <c r="D78" s="3" t="s">
        <v>598</v>
      </c>
      <c r="E78" s="3" t="s">
        <v>599</v>
      </c>
      <c r="G78" s="4">
        <v>0</v>
      </c>
      <c r="H78" s="4">
        <v>3675.04</v>
      </c>
      <c r="I78" s="4">
        <v>1907391.67</v>
      </c>
    </row>
    <row r="79" spans="2:9" ht="25.5">
      <c r="B79" s="2">
        <v>44970</v>
      </c>
      <c r="C79" s="3">
        <v>56975</v>
      </c>
      <c r="D79" s="3" t="s">
        <v>600</v>
      </c>
      <c r="E79" s="3" t="s">
        <v>601</v>
      </c>
      <c r="G79" s="4">
        <v>0</v>
      </c>
      <c r="H79" s="4">
        <v>79100</v>
      </c>
      <c r="I79" s="4">
        <v>1828291.67</v>
      </c>
    </row>
    <row r="80" spans="2:9" ht="25.5">
      <c r="B80" s="2">
        <v>44970</v>
      </c>
      <c r="C80" s="3">
        <v>56975</v>
      </c>
      <c r="D80" s="3" t="s">
        <v>600</v>
      </c>
      <c r="E80" s="3" t="s">
        <v>601</v>
      </c>
      <c r="G80" s="4">
        <v>0</v>
      </c>
      <c r="H80" s="4">
        <v>3500</v>
      </c>
      <c r="I80" s="4">
        <v>1824791.67</v>
      </c>
    </row>
    <row r="81" spans="2:9" ht="25.5">
      <c r="B81" s="2">
        <v>44970</v>
      </c>
      <c r="C81" s="3">
        <v>56977</v>
      </c>
      <c r="D81" s="3" t="s">
        <v>602</v>
      </c>
      <c r="E81" s="3" t="s">
        <v>603</v>
      </c>
      <c r="G81" s="4">
        <v>0</v>
      </c>
      <c r="H81" s="4">
        <v>1113.05</v>
      </c>
      <c r="I81" s="4">
        <v>1823678.62</v>
      </c>
    </row>
    <row r="82" spans="2:9" ht="25.5">
      <c r="B82" s="2">
        <v>44970</v>
      </c>
      <c r="C82" s="3">
        <v>56977</v>
      </c>
      <c r="D82" s="3" t="s">
        <v>602</v>
      </c>
      <c r="E82" s="3" t="s">
        <v>603</v>
      </c>
      <c r="G82" s="4">
        <v>0</v>
      </c>
      <c r="H82" s="4">
        <v>49.25</v>
      </c>
      <c r="I82" s="4">
        <v>1823629.37</v>
      </c>
    </row>
    <row r="83" spans="2:9" ht="25.5">
      <c r="B83" s="2">
        <v>44970</v>
      </c>
      <c r="C83" s="3">
        <v>57080</v>
      </c>
      <c r="D83" s="3" t="s">
        <v>604</v>
      </c>
      <c r="E83" s="3" t="s">
        <v>605</v>
      </c>
      <c r="G83" s="4">
        <v>0</v>
      </c>
      <c r="H83" s="4">
        <v>45200</v>
      </c>
      <c r="I83" s="4">
        <v>1778429.37</v>
      </c>
    </row>
    <row r="84" spans="2:9" ht="25.5">
      <c r="B84" s="2">
        <v>44970</v>
      </c>
      <c r="C84" s="3">
        <v>57080</v>
      </c>
      <c r="D84" s="3" t="s">
        <v>604</v>
      </c>
      <c r="E84" s="3" t="s">
        <v>605</v>
      </c>
      <c r="G84" s="4">
        <v>0</v>
      </c>
      <c r="H84" s="4">
        <v>2000</v>
      </c>
      <c r="I84" s="4">
        <v>1776429.37</v>
      </c>
    </row>
    <row r="85" spans="2:9" ht="15">
      <c r="B85" s="2">
        <v>44970</v>
      </c>
      <c r="C85" s="3">
        <v>57226</v>
      </c>
      <c r="D85" s="3" t="s">
        <v>606</v>
      </c>
      <c r="E85" s="3" t="s">
        <v>607</v>
      </c>
      <c r="G85" s="4">
        <v>0</v>
      </c>
      <c r="H85" s="4">
        <v>25813.59</v>
      </c>
      <c r="I85" s="4">
        <v>1750615.78</v>
      </c>
    </row>
    <row r="86" spans="2:9" ht="15">
      <c r="B86" s="2">
        <v>44970</v>
      </c>
      <c r="C86" s="3">
        <v>57226</v>
      </c>
      <c r="D86" s="3" t="s">
        <v>606</v>
      </c>
      <c r="E86" s="3" t="s">
        <v>607</v>
      </c>
      <c r="G86" s="4">
        <v>0</v>
      </c>
      <c r="H86" s="4">
        <v>2495</v>
      </c>
      <c r="I86" s="4">
        <v>1748120.78</v>
      </c>
    </row>
    <row r="87" spans="2:9" ht="63.75">
      <c r="B87" s="2">
        <v>44970</v>
      </c>
      <c r="C87" s="3">
        <v>57240</v>
      </c>
      <c r="D87" s="3" t="s">
        <v>608</v>
      </c>
      <c r="E87" s="3" t="s">
        <v>609</v>
      </c>
      <c r="G87" s="4">
        <v>2643545.97</v>
      </c>
      <c r="H87" s="4">
        <v>0</v>
      </c>
      <c r="I87" s="4">
        <v>4391666.75</v>
      </c>
    </row>
    <row r="88" spans="2:9" ht="63.75">
      <c r="B88" s="2">
        <v>44970</v>
      </c>
      <c r="C88" s="3">
        <v>57240</v>
      </c>
      <c r="D88" s="3" t="s">
        <v>608</v>
      </c>
      <c r="E88" s="3" t="s">
        <v>609</v>
      </c>
      <c r="G88" s="4">
        <v>2699787.08</v>
      </c>
      <c r="H88" s="4">
        <v>0</v>
      </c>
      <c r="I88" s="4">
        <v>7091453.83</v>
      </c>
    </row>
    <row r="89" spans="2:9" ht="63.75">
      <c r="B89" s="2">
        <v>44970</v>
      </c>
      <c r="C89" s="3">
        <v>57240</v>
      </c>
      <c r="D89" s="3" t="s">
        <v>608</v>
      </c>
      <c r="E89" s="3" t="s">
        <v>609</v>
      </c>
      <c r="G89" s="4">
        <v>3231196.75</v>
      </c>
      <c r="H89" s="4">
        <v>0</v>
      </c>
      <c r="I89" s="4">
        <v>10322650.58</v>
      </c>
    </row>
    <row r="90" spans="2:9" ht="25.5">
      <c r="B90" s="2">
        <v>44970</v>
      </c>
      <c r="C90" s="3">
        <v>57649</v>
      </c>
      <c r="D90" s="3" t="s">
        <v>610</v>
      </c>
      <c r="E90" s="3" t="s">
        <v>611</v>
      </c>
      <c r="G90" s="4">
        <v>0</v>
      </c>
      <c r="H90" s="4">
        <v>6300</v>
      </c>
      <c r="I90" s="4">
        <v>10316350.58</v>
      </c>
    </row>
    <row r="91" spans="2:9" ht="25.5">
      <c r="B91" s="2">
        <v>44970</v>
      </c>
      <c r="C91" s="3">
        <v>57649</v>
      </c>
      <c r="D91" s="3" t="s">
        <v>610</v>
      </c>
      <c r="E91" s="3" t="s">
        <v>611</v>
      </c>
      <c r="G91" s="4">
        <v>0</v>
      </c>
      <c r="H91" s="4">
        <v>1960</v>
      </c>
      <c r="I91" s="4">
        <v>10314390.58</v>
      </c>
    </row>
    <row r="92" spans="2:9" ht="25.5">
      <c r="B92" s="2">
        <v>44970</v>
      </c>
      <c r="C92" s="3">
        <v>57906</v>
      </c>
      <c r="D92" s="3" t="s">
        <v>612</v>
      </c>
      <c r="E92" s="3" t="s">
        <v>613</v>
      </c>
      <c r="G92" s="4">
        <v>0</v>
      </c>
      <c r="H92" s="4">
        <v>248790</v>
      </c>
      <c r="I92" s="4">
        <v>10065600.58</v>
      </c>
    </row>
    <row r="93" spans="2:9" ht="63.75">
      <c r="B93" s="2">
        <v>44971</v>
      </c>
      <c r="C93" s="3">
        <v>57242</v>
      </c>
      <c r="D93" s="3" t="s">
        <v>614</v>
      </c>
      <c r="E93" s="3" t="s">
        <v>615</v>
      </c>
      <c r="G93" s="4">
        <v>53685917.09</v>
      </c>
      <c r="H93" s="4">
        <v>0</v>
      </c>
      <c r="I93" s="4">
        <v>63751517.67</v>
      </c>
    </row>
    <row r="94" spans="2:9" ht="63.75">
      <c r="B94" s="2">
        <v>44971</v>
      </c>
      <c r="C94" s="3">
        <v>57242</v>
      </c>
      <c r="D94" s="3" t="s">
        <v>614</v>
      </c>
      <c r="E94" s="3" t="s">
        <v>615</v>
      </c>
      <c r="G94" s="4">
        <v>2450997.08</v>
      </c>
      <c r="H94" s="4">
        <v>0</v>
      </c>
      <c r="I94" s="4">
        <v>66202514.75</v>
      </c>
    </row>
    <row r="95" spans="2:9" ht="63.75">
      <c r="B95" s="2">
        <v>44971</v>
      </c>
      <c r="C95" s="3">
        <v>57242</v>
      </c>
      <c r="D95" s="3" t="s">
        <v>614</v>
      </c>
      <c r="E95" s="3" t="s">
        <v>615</v>
      </c>
      <c r="G95" s="4">
        <v>2159633.42</v>
      </c>
      <c r="H95" s="4">
        <v>0</v>
      </c>
      <c r="I95" s="4">
        <v>68362148.17</v>
      </c>
    </row>
    <row r="96" spans="2:9" ht="25.5">
      <c r="B96" s="2">
        <v>44971</v>
      </c>
      <c r="C96" s="3">
        <v>57908</v>
      </c>
      <c r="D96" s="3" t="s">
        <v>616</v>
      </c>
      <c r="E96" s="3" t="s">
        <v>617</v>
      </c>
      <c r="G96" s="4">
        <v>0</v>
      </c>
      <c r="H96" s="4">
        <v>144350</v>
      </c>
      <c r="I96" s="4">
        <v>68217798.17</v>
      </c>
    </row>
    <row r="97" spans="2:9" ht="25.5">
      <c r="B97" s="2">
        <v>44972</v>
      </c>
      <c r="C97" s="3">
        <v>56978</v>
      </c>
      <c r="D97" s="3" t="s">
        <v>618</v>
      </c>
      <c r="E97" s="3" t="s">
        <v>619</v>
      </c>
      <c r="G97" s="4">
        <v>0</v>
      </c>
      <c r="H97" s="4">
        <v>25813.59</v>
      </c>
      <c r="I97" s="4">
        <v>68191984.58</v>
      </c>
    </row>
    <row r="98" spans="2:9" ht="25.5">
      <c r="B98" s="2">
        <v>44972</v>
      </c>
      <c r="C98" s="3">
        <v>56978</v>
      </c>
      <c r="D98" s="3" t="s">
        <v>618</v>
      </c>
      <c r="E98" s="3" t="s">
        <v>619</v>
      </c>
      <c r="G98" s="4">
        <v>0</v>
      </c>
      <c r="H98" s="4">
        <v>2495</v>
      </c>
      <c r="I98" s="4">
        <v>68189489.58</v>
      </c>
    </row>
    <row r="99" spans="2:9" ht="25.5">
      <c r="B99" s="2">
        <v>44972</v>
      </c>
      <c r="C99" s="3">
        <v>57012</v>
      </c>
      <c r="D99" s="3" t="s">
        <v>620</v>
      </c>
      <c r="E99" s="3" t="s">
        <v>621</v>
      </c>
      <c r="G99" s="4">
        <v>0</v>
      </c>
      <c r="H99" s="4">
        <v>2554223.52</v>
      </c>
      <c r="I99" s="4">
        <v>65635266.06</v>
      </c>
    </row>
    <row r="100" spans="2:9" ht="25.5">
      <c r="B100" s="2">
        <v>44972</v>
      </c>
      <c r="C100" s="3">
        <v>57012</v>
      </c>
      <c r="D100" s="3" t="s">
        <v>620</v>
      </c>
      <c r="E100" s="3" t="s">
        <v>621</v>
      </c>
      <c r="G100" s="4">
        <v>0</v>
      </c>
      <c r="H100" s="4">
        <v>113018.74</v>
      </c>
      <c r="I100" s="4">
        <v>65522247.32</v>
      </c>
    </row>
    <row r="101" spans="2:9" ht="63.75">
      <c r="B101" s="2">
        <v>44972</v>
      </c>
      <c r="C101" s="3">
        <v>57244</v>
      </c>
      <c r="D101" s="3" t="s">
        <v>622</v>
      </c>
      <c r="E101" s="3" t="s">
        <v>623</v>
      </c>
      <c r="G101" s="4">
        <v>144350</v>
      </c>
      <c r="H101" s="4">
        <v>0</v>
      </c>
      <c r="I101" s="4">
        <v>65666597.32</v>
      </c>
    </row>
    <row r="102" spans="2:9" ht="63.75">
      <c r="B102" s="2">
        <v>44972</v>
      </c>
      <c r="C102" s="3">
        <v>57244</v>
      </c>
      <c r="D102" s="3" t="s">
        <v>622</v>
      </c>
      <c r="E102" s="3" t="s">
        <v>623</v>
      </c>
      <c r="G102" s="4">
        <v>473492.13</v>
      </c>
      <c r="H102" s="4">
        <v>0</v>
      </c>
      <c r="I102" s="4">
        <v>66140089.45</v>
      </c>
    </row>
    <row r="103" spans="2:9" ht="25.5">
      <c r="B103" s="2">
        <v>44972</v>
      </c>
      <c r="C103" s="3">
        <v>57320</v>
      </c>
      <c r="D103" s="3" t="s">
        <v>624</v>
      </c>
      <c r="E103" s="3" t="s">
        <v>625</v>
      </c>
      <c r="G103" s="4">
        <v>0</v>
      </c>
      <c r="H103" s="4">
        <v>502139.5</v>
      </c>
      <c r="I103" s="4">
        <v>65637949.95</v>
      </c>
    </row>
    <row r="104" spans="2:9" ht="25.5">
      <c r="B104" s="2">
        <v>44972</v>
      </c>
      <c r="C104" s="3">
        <v>57911</v>
      </c>
      <c r="D104" s="3" t="s">
        <v>626</v>
      </c>
      <c r="E104" s="3" t="s">
        <v>627</v>
      </c>
      <c r="G104" s="4">
        <v>0</v>
      </c>
      <c r="H104" s="4">
        <v>232000</v>
      </c>
      <c r="I104" s="4">
        <v>65405949.95</v>
      </c>
    </row>
    <row r="105" spans="2:9" ht="38.25">
      <c r="B105" s="2">
        <v>44972</v>
      </c>
      <c r="C105" s="3">
        <v>58154</v>
      </c>
      <c r="D105" s="3" t="s">
        <v>628</v>
      </c>
      <c r="E105" s="3" t="s">
        <v>629</v>
      </c>
      <c r="G105" s="4">
        <v>236560.41</v>
      </c>
      <c r="H105" s="4">
        <v>0</v>
      </c>
      <c r="I105" s="4">
        <v>65642510.36</v>
      </c>
    </row>
    <row r="106" spans="2:9" ht="38.25">
      <c r="B106" s="2">
        <v>44972</v>
      </c>
      <c r="C106" s="3">
        <v>58154</v>
      </c>
      <c r="D106" s="3" t="s">
        <v>628</v>
      </c>
      <c r="E106" s="3" t="s">
        <v>629</v>
      </c>
      <c r="G106" s="4">
        <v>12450.55</v>
      </c>
      <c r="H106" s="4">
        <v>0</v>
      </c>
      <c r="I106" s="4">
        <v>65654960.91</v>
      </c>
    </row>
    <row r="107" spans="2:9" ht="25.5">
      <c r="B107" s="2">
        <v>44973</v>
      </c>
      <c r="C107" s="3">
        <v>56955</v>
      </c>
      <c r="D107" s="3" t="s">
        <v>630</v>
      </c>
      <c r="E107" s="3" t="s">
        <v>631</v>
      </c>
      <c r="G107" s="4">
        <v>0</v>
      </c>
      <c r="H107" s="4">
        <v>90400</v>
      </c>
      <c r="I107" s="4">
        <v>65564560.91</v>
      </c>
    </row>
    <row r="108" spans="2:9" ht="25.5">
      <c r="B108" s="2">
        <v>44973</v>
      </c>
      <c r="C108" s="3">
        <v>56955</v>
      </c>
      <c r="D108" s="3" t="s">
        <v>630</v>
      </c>
      <c r="E108" s="3" t="s">
        <v>631</v>
      </c>
      <c r="G108" s="4">
        <v>0</v>
      </c>
      <c r="H108" s="4">
        <v>4000</v>
      </c>
      <c r="I108" s="4">
        <v>65560560.91</v>
      </c>
    </row>
    <row r="109" spans="2:9" ht="25.5">
      <c r="B109" s="2">
        <v>44973</v>
      </c>
      <c r="C109" s="3">
        <v>56960</v>
      </c>
      <c r="D109" s="3" t="s">
        <v>632</v>
      </c>
      <c r="E109" s="3" t="s">
        <v>633</v>
      </c>
      <c r="G109" s="4">
        <v>0</v>
      </c>
      <c r="H109" s="4">
        <v>22846.08</v>
      </c>
      <c r="I109" s="4">
        <v>65537714.83</v>
      </c>
    </row>
    <row r="110" spans="2:9" ht="25.5">
      <c r="B110" s="2">
        <v>44973</v>
      </c>
      <c r="C110" s="3">
        <v>56960</v>
      </c>
      <c r="D110" s="3" t="s">
        <v>632</v>
      </c>
      <c r="E110" s="3" t="s">
        <v>633</v>
      </c>
      <c r="G110" s="4">
        <v>0</v>
      </c>
      <c r="H110" s="4">
        <v>1202.43</v>
      </c>
      <c r="I110" s="4">
        <v>65536512.4</v>
      </c>
    </row>
    <row r="111" spans="2:9" ht="25.5">
      <c r="B111" s="2">
        <v>44973</v>
      </c>
      <c r="C111" s="3">
        <v>56980</v>
      </c>
      <c r="D111" s="3" t="s">
        <v>634</v>
      </c>
      <c r="E111" s="3" t="s">
        <v>635</v>
      </c>
      <c r="G111" s="4">
        <v>0</v>
      </c>
      <c r="H111" s="4">
        <v>32086.64</v>
      </c>
      <c r="I111" s="4">
        <v>65504425.76</v>
      </c>
    </row>
    <row r="112" spans="2:9" ht="25.5">
      <c r="B112" s="2">
        <v>44973</v>
      </c>
      <c r="C112" s="3">
        <v>56980</v>
      </c>
      <c r="D112" s="3" t="s">
        <v>634</v>
      </c>
      <c r="E112" s="3" t="s">
        <v>635</v>
      </c>
      <c r="G112" s="4">
        <v>0</v>
      </c>
      <c r="H112" s="4">
        <v>1419.76</v>
      </c>
      <c r="I112" s="4">
        <v>65503006</v>
      </c>
    </row>
    <row r="113" spans="2:9" ht="38.25">
      <c r="B113" s="2">
        <v>44973</v>
      </c>
      <c r="C113" s="3">
        <v>57219</v>
      </c>
      <c r="D113" s="3" t="s">
        <v>636</v>
      </c>
      <c r="E113" s="3" t="s">
        <v>637</v>
      </c>
      <c r="G113" s="4">
        <v>25813.59</v>
      </c>
      <c r="H113" s="4">
        <v>0</v>
      </c>
      <c r="I113" s="4">
        <v>65528819.59</v>
      </c>
    </row>
    <row r="114" spans="2:9" ht="38.25">
      <c r="B114" s="2">
        <v>44973</v>
      </c>
      <c r="C114" s="3">
        <v>57219</v>
      </c>
      <c r="D114" s="3" t="s">
        <v>636</v>
      </c>
      <c r="E114" s="3" t="s">
        <v>637</v>
      </c>
      <c r="G114" s="4">
        <v>2495</v>
      </c>
      <c r="H114" s="4">
        <v>0</v>
      </c>
      <c r="I114" s="4">
        <v>65531314.59</v>
      </c>
    </row>
    <row r="115" spans="2:9" ht="25.5">
      <c r="B115" s="2">
        <v>44973</v>
      </c>
      <c r="C115" s="3">
        <v>57337</v>
      </c>
      <c r="D115" s="3" t="s">
        <v>638</v>
      </c>
      <c r="E115" s="3" t="s">
        <v>639</v>
      </c>
      <c r="G115" s="4">
        <v>0</v>
      </c>
      <c r="H115" s="4">
        <v>49833</v>
      </c>
      <c r="I115" s="4">
        <v>65481481.59</v>
      </c>
    </row>
    <row r="116" spans="2:9" ht="25.5">
      <c r="B116" s="2">
        <v>44973</v>
      </c>
      <c r="C116" s="3">
        <v>57337</v>
      </c>
      <c r="D116" s="3" t="s">
        <v>638</v>
      </c>
      <c r="E116" s="3" t="s">
        <v>639</v>
      </c>
      <c r="G116" s="4">
        <v>0</v>
      </c>
      <c r="H116" s="4">
        <v>2205</v>
      </c>
      <c r="I116" s="4">
        <v>65479276.59</v>
      </c>
    </row>
    <row r="117" spans="2:9" ht="25.5">
      <c r="B117" s="2">
        <v>44973</v>
      </c>
      <c r="C117" s="3">
        <v>57484</v>
      </c>
      <c r="D117" s="3" t="s">
        <v>640</v>
      </c>
      <c r="E117" s="3" t="s">
        <v>641</v>
      </c>
      <c r="G117" s="4">
        <v>0</v>
      </c>
      <c r="H117" s="4">
        <v>113000</v>
      </c>
      <c r="I117" s="4">
        <v>65366276.59</v>
      </c>
    </row>
    <row r="118" spans="2:9" ht="25.5">
      <c r="B118" s="2">
        <v>44973</v>
      </c>
      <c r="C118" s="3">
        <v>57484</v>
      </c>
      <c r="D118" s="3" t="s">
        <v>640</v>
      </c>
      <c r="E118" s="3" t="s">
        <v>641</v>
      </c>
      <c r="G118" s="4">
        <v>0</v>
      </c>
      <c r="H118" s="4">
        <v>5000</v>
      </c>
      <c r="I118" s="4">
        <v>65361276.59</v>
      </c>
    </row>
    <row r="119" spans="2:9" ht="63.75">
      <c r="B119" s="2">
        <v>44973</v>
      </c>
      <c r="C119" s="3">
        <v>57619</v>
      </c>
      <c r="D119" s="3" t="s">
        <v>642</v>
      </c>
      <c r="E119" s="3" t="s">
        <v>643</v>
      </c>
      <c r="G119" s="4">
        <v>1110999.16</v>
      </c>
      <c r="H119" s="4">
        <v>0</v>
      </c>
      <c r="I119" s="4">
        <v>66472275.75</v>
      </c>
    </row>
    <row r="120" spans="2:9" ht="63.75">
      <c r="B120" s="2">
        <v>44973</v>
      </c>
      <c r="C120" s="3">
        <v>57619</v>
      </c>
      <c r="D120" s="3" t="s">
        <v>642</v>
      </c>
      <c r="E120" s="3" t="s">
        <v>643</v>
      </c>
      <c r="G120" s="4">
        <v>1363438.86</v>
      </c>
      <c r="H120" s="4">
        <v>0</v>
      </c>
      <c r="I120" s="4">
        <v>67835714.61</v>
      </c>
    </row>
    <row r="121" spans="2:9" ht="25.5">
      <c r="B121" s="2">
        <v>44973</v>
      </c>
      <c r="C121" s="3">
        <v>57653</v>
      </c>
      <c r="D121" s="3" t="s">
        <v>644</v>
      </c>
      <c r="E121" s="3" t="s">
        <v>645</v>
      </c>
      <c r="G121" s="4">
        <v>0</v>
      </c>
      <c r="H121" s="4">
        <v>470250</v>
      </c>
      <c r="I121" s="4">
        <v>67365464.61</v>
      </c>
    </row>
    <row r="122" spans="2:9" ht="25.5">
      <c r="B122" s="2">
        <v>44973</v>
      </c>
      <c r="C122" s="3">
        <v>57653</v>
      </c>
      <c r="D122" s="3" t="s">
        <v>644</v>
      </c>
      <c r="E122" s="3" t="s">
        <v>645</v>
      </c>
      <c r="G122" s="4">
        <v>0</v>
      </c>
      <c r="H122" s="4">
        <v>24750</v>
      </c>
      <c r="I122" s="4">
        <v>67340714.61</v>
      </c>
    </row>
    <row r="123" spans="2:9" ht="25.5">
      <c r="B123" s="2">
        <v>44973</v>
      </c>
      <c r="C123" s="3">
        <v>57654</v>
      </c>
      <c r="D123" s="3" t="s">
        <v>646</v>
      </c>
      <c r="E123" s="3" t="s">
        <v>647</v>
      </c>
      <c r="G123" s="4">
        <v>0</v>
      </c>
      <c r="H123" s="4">
        <v>155143.35</v>
      </c>
      <c r="I123" s="4">
        <v>67185571.26</v>
      </c>
    </row>
    <row r="124" spans="2:9" ht="25.5">
      <c r="B124" s="2">
        <v>44973</v>
      </c>
      <c r="C124" s="3">
        <v>57654</v>
      </c>
      <c r="D124" s="3" t="s">
        <v>646</v>
      </c>
      <c r="E124" s="3" t="s">
        <v>647</v>
      </c>
      <c r="G124" s="4">
        <v>0</v>
      </c>
      <c r="H124" s="4">
        <v>6864.75</v>
      </c>
      <c r="I124" s="4">
        <v>67178706.51</v>
      </c>
    </row>
    <row r="125" spans="2:9" ht="25.5">
      <c r="B125" s="2">
        <v>44973</v>
      </c>
      <c r="C125" s="3">
        <v>57655</v>
      </c>
      <c r="D125" s="3" t="s">
        <v>648</v>
      </c>
      <c r="E125" s="3" t="s">
        <v>649</v>
      </c>
      <c r="G125" s="4">
        <v>0</v>
      </c>
      <c r="H125" s="4">
        <v>4423454.42</v>
      </c>
      <c r="I125" s="4">
        <v>62755252.09</v>
      </c>
    </row>
    <row r="126" spans="2:9" ht="25.5">
      <c r="B126" s="2">
        <v>44973</v>
      </c>
      <c r="C126" s="3">
        <v>57655</v>
      </c>
      <c r="D126" s="3" t="s">
        <v>648</v>
      </c>
      <c r="E126" s="3" t="s">
        <v>649</v>
      </c>
      <c r="G126" s="4">
        <v>0</v>
      </c>
      <c r="H126" s="4">
        <v>427545.78</v>
      </c>
      <c r="I126" s="4">
        <v>62327706.31</v>
      </c>
    </row>
    <row r="127" spans="2:9" ht="25.5">
      <c r="B127" s="2">
        <v>44973</v>
      </c>
      <c r="C127" s="3">
        <v>57659</v>
      </c>
      <c r="D127" s="3" t="s">
        <v>650</v>
      </c>
      <c r="E127" s="3" t="s">
        <v>651</v>
      </c>
      <c r="G127" s="4">
        <v>0</v>
      </c>
      <c r="H127" s="4">
        <v>45000</v>
      </c>
      <c r="I127" s="4">
        <v>62282706.31</v>
      </c>
    </row>
    <row r="128" spans="2:9" ht="25.5">
      <c r="B128" s="2">
        <v>44973</v>
      </c>
      <c r="C128" s="3">
        <v>57659</v>
      </c>
      <c r="D128" s="3" t="s">
        <v>650</v>
      </c>
      <c r="E128" s="3" t="s">
        <v>651</v>
      </c>
      <c r="G128" s="4">
        <v>0</v>
      </c>
      <c r="H128" s="4">
        <v>14000</v>
      </c>
      <c r="I128" s="4">
        <v>62268706.31</v>
      </c>
    </row>
    <row r="129" spans="2:9" ht="25.5">
      <c r="B129" s="2">
        <v>44973</v>
      </c>
      <c r="C129" s="3">
        <v>57661</v>
      </c>
      <c r="D129" s="3" t="s">
        <v>652</v>
      </c>
      <c r="E129" s="3" t="s">
        <v>653</v>
      </c>
      <c r="G129" s="4">
        <v>0</v>
      </c>
      <c r="H129" s="4">
        <v>180000</v>
      </c>
      <c r="I129" s="4">
        <v>62088706.31</v>
      </c>
    </row>
    <row r="130" spans="2:9" ht="25.5">
      <c r="B130" s="2">
        <v>44973</v>
      </c>
      <c r="C130" s="3">
        <v>57661</v>
      </c>
      <c r="D130" s="3" t="s">
        <v>652</v>
      </c>
      <c r="E130" s="3" t="s">
        <v>653</v>
      </c>
      <c r="G130" s="4">
        <v>0</v>
      </c>
      <c r="H130" s="4">
        <v>56000</v>
      </c>
      <c r="I130" s="4">
        <v>62032706.31</v>
      </c>
    </row>
    <row r="131" spans="2:9" ht="25.5">
      <c r="B131" s="2">
        <v>44973</v>
      </c>
      <c r="C131" s="3">
        <v>57662</v>
      </c>
      <c r="D131" s="3" t="s">
        <v>654</v>
      </c>
      <c r="E131" s="3" t="s">
        <v>655</v>
      </c>
      <c r="G131" s="4">
        <v>0</v>
      </c>
      <c r="H131" s="4">
        <v>15311.48</v>
      </c>
      <c r="I131" s="4">
        <v>62017394.83</v>
      </c>
    </row>
    <row r="132" spans="2:9" ht="25.5">
      <c r="B132" s="2">
        <v>44973</v>
      </c>
      <c r="C132" s="3">
        <v>57662</v>
      </c>
      <c r="D132" s="3" t="s">
        <v>654</v>
      </c>
      <c r="E132" s="3" t="s">
        <v>655</v>
      </c>
      <c r="G132" s="4">
        <v>0</v>
      </c>
      <c r="H132" s="4">
        <v>1479.92</v>
      </c>
      <c r="I132" s="4">
        <v>62015914.91</v>
      </c>
    </row>
    <row r="133" spans="2:9" ht="25.5">
      <c r="B133" s="2">
        <v>44974</v>
      </c>
      <c r="C133" s="3">
        <v>57309</v>
      </c>
      <c r="D133" s="3" t="s">
        <v>656</v>
      </c>
      <c r="E133" s="3" t="s">
        <v>657</v>
      </c>
      <c r="G133" s="4">
        <v>0</v>
      </c>
      <c r="H133" s="4">
        <v>29641.81</v>
      </c>
      <c r="I133" s="4">
        <v>61986273.1</v>
      </c>
    </row>
    <row r="134" spans="2:9" ht="25.5">
      <c r="B134" s="2">
        <v>44974</v>
      </c>
      <c r="C134" s="3">
        <v>57309</v>
      </c>
      <c r="D134" s="3" t="s">
        <v>656</v>
      </c>
      <c r="E134" s="3" t="s">
        <v>657</v>
      </c>
      <c r="G134" s="4">
        <v>0</v>
      </c>
      <c r="H134" s="4">
        <v>2865.01</v>
      </c>
      <c r="I134" s="4">
        <v>61983408.09</v>
      </c>
    </row>
    <row r="135" spans="2:9" ht="25.5">
      <c r="B135" s="2">
        <v>44974</v>
      </c>
      <c r="C135" s="3">
        <v>57325</v>
      </c>
      <c r="D135" s="3" t="s">
        <v>658</v>
      </c>
      <c r="E135" s="3" t="s">
        <v>659</v>
      </c>
      <c r="G135" s="4">
        <v>0</v>
      </c>
      <c r="H135" s="4">
        <v>53344.07</v>
      </c>
      <c r="I135" s="4">
        <v>61930064.02</v>
      </c>
    </row>
    <row r="136" spans="2:9" ht="25.5">
      <c r="B136" s="2">
        <v>44974</v>
      </c>
      <c r="C136" s="3">
        <v>57325</v>
      </c>
      <c r="D136" s="3" t="s">
        <v>658</v>
      </c>
      <c r="E136" s="3" t="s">
        <v>659</v>
      </c>
      <c r="G136" s="4">
        <v>0</v>
      </c>
      <c r="H136" s="4">
        <v>5155.93</v>
      </c>
      <c r="I136" s="4">
        <v>61924908.09</v>
      </c>
    </row>
    <row r="137" spans="2:9" ht="25.5">
      <c r="B137" s="2">
        <v>44974</v>
      </c>
      <c r="C137" s="3">
        <v>57457</v>
      </c>
      <c r="D137" s="3" t="s">
        <v>660</v>
      </c>
      <c r="E137" s="3" t="s">
        <v>661</v>
      </c>
      <c r="G137" s="4">
        <v>0</v>
      </c>
      <c r="H137" s="4">
        <v>158245.08</v>
      </c>
      <c r="I137" s="4">
        <v>61766663.01</v>
      </c>
    </row>
    <row r="138" spans="2:9" ht="25.5">
      <c r="B138" s="2">
        <v>44974</v>
      </c>
      <c r="C138" s="3">
        <v>57457</v>
      </c>
      <c r="D138" s="3" t="s">
        <v>660</v>
      </c>
      <c r="E138" s="3" t="s">
        <v>661</v>
      </c>
      <c r="G138" s="4">
        <v>0</v>
      </c>
      <c r="H138" s="4">
        <v>7002</v>
      </c>
      <c r="I138" s="4">
        <v>61759661.01</v>
      </c>
    </row>
    <row r="139" spans="2:9" ht="25.5">
      <c r="B139" s="2">
        <v>44974</v>
      </c>
      <c r="C139" s="3">
        <v>57461</v>
      </c>
      <c r="D139" s="3" t="s">
        <v>662</v>
      </c>
      <c r="E139" s="3" t="s">
        <v>663</v>
      </c>
      <c r="G139" s="4">
        <v>0</v>
      </c>
      <c r="H139" s="4">
        <v>45000</v>
      </c>
      <c r="I139" s="4">
        <v>61714661.01</v>
      </c>
    </row>
    <row r="140" spans="2:9" ht="25.5">
      <c r="B140" s="2">
        <v>44974</v>
      </c>
      <c r="C140" s="3">
        <v>57461</v>
      </c>
      <c r="D140" s="3" t="s">
        <v>662</v>
      </c>
      <c r="E140" s="3" t="s">
        <v>663</v>
      </c>
      <c r="G140" s="4">
        <v>0</v>
      </c>
      <c r="H140" s="4">
        <v>14000</v>
      </c>
      <c r="I140" s="4">
        <v>61700661.01</v>
      </c>
    </row>
    <row r="141" spans="2:9" ht="25.5">
      <c r="B141" s="2">
        <v>44974</v>
      </c>
      <c r="C141" s="3">
        <v>57470</v>
      </c>
      <c r="D141" s="3" t="s">
        <v>664</v>
      </c>
      <c r="E141" s="3" t="s">
        <v>665</v>
      </c>
      <c r="G141" s="4">
        <v>0</v>
      </c>
      <c r="H141" s="4">
        <v>90400</v>
      </c>
      <c r="I141" s="4">
        <v>61610261.01</v>
      </c>
    </row>
    <row r="142" spans="2:9" ht="25.5">
      <c r="B142" s="2">
        <v>44974</v>
      </c>
      <c r="C142" s="3">
        <v>57470</v>
      </c>
      <c r="D142" s="3" t="s">
        <v>664</v>
      </c>
      <c r="E142" s="3" t="s">
        <v>665</v>
      </c>
      <c r="G142" s="4">
        <v>0</v>
      </c>
      <c r="H142" s="4">
        <v>4000</v>
      </c>
      <c r="I142" s="4">
        <v>61606261.01</v>
      </c>
    </row>
    <row r="143" spans="2:9" ht="25.5">
      <c r="B143" s="2">
        <v>44974</v>
      </c>
      <c r="C143" s="3">
        <v>57476</v>
      </c>
      <c r="D143" s="3" t="s">
        <v>666</v>
      </c>
      <c r="E143" s="3" t="s">
        <v>667</v>
      </c>
      <c r="G143" s="4">
        <v>0</v>
      </c>
      <c r="H143" s="4">
        <v>45200</v>
      </c>
      <c r="I143" s="4">
        <v>61561061.01</v>
      </c>
    </row>
    <row r="144" spans="2:9" ht="25.5">
      <c r="B144" s="2">
        <v>44974</v>
      </c>
      <c r="C144" s="3">
        <v>57476</v>
      </c>
      <c r="D144" s="3" t="s">
        <v>666</v>
      </c>
      <c r="E144" s="3" t="s">
        <v>667</v>
      </c>
      <c r="G144" s="4">
        <v>0</v>
      </c>
      <c r="H144" s="4">
        <v>2000</v>
      </c>
      <c r="I144" s="4">
        <v>61559061.01</v>
      </c>
    </row>
    <row r="145" spans="2:9" ht="25.5">
      <c r="B145" s="2">
        <v>44974</v>
      </c>
      <c r="C145" s="3">
        <v>57481</v>
      </c>
      <c r="D145" s="3" t="s">
        <v>668</v>
      </c>
      <c r="E145" s="3" t="s">
        <v>669</v>
      </c>
      <c r="G145" s="4">
        <v>0</v>
      </c>
      <c r="H145" s="4">
        <v>259247.53</v>
      </c>
      <c r="I145" s="4">
        <v>61299813.48</v>
      </c>
    </row>
    <row r="146" spans="2:9" ht="25.5">
      <c r="B146" s="2">
        <v>44974</v>
      </c>
      <c r="C146" s="3">
        <v>57481</v>
      </c>
      <c r="D146" s="3" t="s">
        <v>668</v>
      </c>
      <c r="E146" s="3" t="s">
        <v>669</v>
      </c>
      <c r="G146" s="4">
        <v>0</v>
      </c>
      <c r="H146" s="4">
        <v>13644.6</v>
      </c>
      <c r="I146" s="4">
        <v>61286168.88</v>
      </c>
    </row>
    <row r="147" spans="2:9" ht="38.25">
      <c r="B147" s="2">
        <v>44974</v>
      </c>
      <c r="C147" s="3">
        <v>57488</v>
      </c>
      <c r="D147" s="3" t="s">
        <v>670</v>
      </c>
      <c r="E147" s="3" t="s">
        <v>671</v>
      </c>
      <c r="G147" s="4">
        <v>0</v>
      </c>
      <c r="H147" s="4">
        <v>1701915.5</v>
      </c>
      <c r="I147" s="4">
        <v>59584253.38</v>
      </c>
    </row>
    <row r="148" spans="2:9" ht="38.25">
      <c r="B148" s="2">
        <v>44974</v>
      </c>
      <c r="C148" s="3">
        <v>57488</v>
      </c>
      <c r="D148" s="3" t="s">
        <v>670</v>
      </c>
      <c r="E148" s="3" t="s">
        <v>671</v>
      </c>
      <c r="G148" s="4">
        <v>0</v>
      </c>
      <c r="H148" s="4">
        <v>89574.5</v>
      </c>
      <c r="I148" s="4">
        <v>59494678.88</v>
      </c>
    </row>
    <row r="149" spans="2:9" ht="25.5">
      <c r="B149" s="2">
        <v>44974</v>
      </c>
      <c r="C149" s="3">
        <v>57490</v>
      </c>
      <c r="D149" s="3" t="s">
        <v>672</v>
      </c>
      <c r="E149" s="3" t="s">
        <v>673</v>
      </c>
      <c r="G149" s="4">
        <v>0</v>
      </c>
      <c r="H149" s="4">
        <v>22596</v>
      </c>
      <c r="I149" s="4">
        <v>59472082.88</v>
      </c>
    </row>
    <row r="150" spans="2:9" ht="25.5">
      <c r="B150" s="2">
        <v>44974</v>
      </c>
      <c r="C150" s="3">
        <v>57490</v>
      </c>
      <c r="D150" s="3" t="s">
        <v>672</v>
      </c>
      <c r="E150" s="3" t="s">
        <v>673</v>
      </c>
      <c r="G150" s="4">
        <v>0</v>
      </c>
      <c r="H150" s="4">
        <v>2184</v>
      </c>
      <c r="I150" s="4">
        <v>59469898.88</v>
      </c>
    </row>
    <row r="151" spans="2:9" ht="25.5">
      <c r="B151" s="2">
        <v>44974</v>
      </c>
      <c r="C151" s="3">
        <v>57558</v>
      </c>
      <c r="D151" s="3" t="s">
        <v>674</v>
      </c>
      <c r="E151" s="3" t="s">
        <v>675</v>
      </c>
      <c r="G151" s="4">
        <v>0</v>
      </c>
      <c r="H151" s="4">
        <v>2198133.76</v>
      </c>
      <c r="I151" s="4">
        <v>57271765.12</v>
      </c>
    </row>
    <row r="152" spans="2:9" ht="25.5">
      <c r="B152" s="2">
        <v>44974</v>
      </c>
      <c r="C152" s="3">
        <v>57558</v>
      </c>
      <c r="D152" s="3" t="s">
        <v>674</v>
      </c>
      <c r="E152" s="3" t="s">
        <v>675</v>
      </c>
      <c r="G152" s="4">
        <v>0</v>
      </c>
      <c r="H152" s="4">
        <v>87616.24</v>
      </c>
      <c r="I152" s="4">
        <v>57184148.88</v>
      </c>
    </row>
    <row r="153" spans="2:9" ht="63.75">
      <c r="B153" s="2">
        <v>44974</v>
      </c>
      <c r="C153" s="3">
        <v>57620</v>
      </c>
      <c r="D153" s="3" t="s">
        <v>676</v>
      </c>
      <c r="E153" s="3" t="s">
        <v>677</v>
      </c>
      <c r="G153" s="4">
        <v>1618858.22</v>
      </c>
      <c r="H153" s="4">
        <v>0</v>
      </c>
      <c r="I153" s="4">
        <v>58803007.1</v>
      </c>
    </row>
    <row r="154" spans="2:9" ht="63.75">
      <c r="B154" s="2">
        <v>44974</v>
      </c>
      <c r="C154" s="3">
        <v>57620</v>
      </c>
      <c r="D154" s="3" t="s">
        <v>676</v>
      </c>
      <c r="E154" s="3" t="s">
        <v>677</v>
      </c>
      <c r="G154" s="4">
        <v>594106.25</v>
      </c>
      <c r="H154" s="4">
        <v>0</v>
      </c>
      <c r="I154" s="4">
        <v>59397113.35</v>
      </c>
    </row>
    <row r="155" spans="2:9" ht="15">
      <c r="B155" s="2">
        <v>44974</v>
      </c>
      <c r="C155" s="3">
        <v>58021</v>
      </c>
      <c r="D155" s="3" t="s">
        <v>678</v>
      </c>
      <c r="E155" s="3" t="s">
        <v>679</v>
      </c>
      <c r="G155" s="4">
        <v>0</v>
      </c>
      <c r="H155" s="4">
        <v>6281.4</v>
      </c>
      <c r="I155" s="4">
        <v>59390831.95</v>
      </c>
    </row>
    <row r="156" spans="2:9" ht="25.5">
      <c r="B156" s="2">
        <v>44977</v>
      </c>
      <c r="C156" s="3">
        <v>57354</v>
      </c>
      <c r="D156" s="3" t="s">
        <v>680</v>
      </c>
      <c r="E156" s="3" t="s">
        <v>681</v>
      </c>
      <c r="G156" s="4">
        <v>0</v>
      </c>
      <c r="H156" s="4">
        <v>90400</v>
      </c>
      <c r="I156" s="4">
        <v>59300431.95</v>
      </c>
    </row>
    <row r="157" spans="2:9" ht="25.5">
      <c r="B157" s="2">
        <v>44977</v>
      </c>
      <c r="C157" s="3">
        <v>57354</v>
      </c>
      <c r="D157" s="3" t="s">
        <v>680</v>
      </c>
      <c r="E157" s="3" t="s">
        <v>681</v>
      </c>
      <c r="G157" s="4">
        <v>0</v>
      </c>
      <c r="H157" s="4">
        <v>4000</v>
      </c>
      <c r="I157" s="4">
        <v>59296431.95</v>
      </c>
    </row>
    <row r="158" spans="2:9" ht="25.5">
      <c r="B158" s="2">
        <v>44977</v>
      </c>
      <c r="C158" s="3">
        <v>57356</v>
      </c>
      <c r="D158" s="3" t="s">
        <v>682</v>
      </c>
      <c r="E158" s="3" t="s">
        <v>683</v>
      </c>
      <c r="G158" s="4">
        <v>0</v>
      </c>
      <c r="H158" s="4">
        <v>27000</v>
      </c>
      <c r="I158" s="4">
        <v>59269431.95</v>
      </c>
    </row>
    <row r="159" spans="2:9" ht="25.5">
      <c r="B159" s="2">
        <v>44977</v>
      </c>
      <c r="C159" s="3">
        <v>57356</v>
      </c>
      <c r="D159" s="3" t="s">
        <v>682</v>
      </c>
      <c r="E159" s="3" t="s">
        <v>683</v>
      </c>
      <c r="G159" s="4">
        <v>0</v>
      </c>
      <c r="H159" s="4">
        <v>8400</v>
      </c>
      <c r="I159" s="4">
        <v>59261031.95</v>
      </c>
    </row>
    <row r="160" spans="2:9" ht="15">
      <c r="B160" s="2">
        <v>44977</v>
      </c>
      <c r="C160" s="3">
        <v>57439</v>
      </c>
      <c r="D160" s="3" t="s">
        <v>684</v>
      </c>
      <c r="E160" s="3" t="s">
        <v>685</v>
      </c>
      <c r="G160" s="4">
        <v>0</v>
      </c>
      <c r="H160" s="4">
        <v>113000</v>
      </c>
      <c r="I160" s="4">
        <v>59148031.95</v>
      </c>
    </row>
    <row r="161" spans="2:9" ht="15">
      <c r="B161" s="2">
        <v>44977</v>
      </c>
      <c r="C161" s="3">
        <v>57439</v>
      </c>
      <c r="D161" s="3" t="s">
        <v>684</v>
      </c>
      <c r="E161" s="3" t="s">
        <v>685</v>
      </c>
      <c r="G161" s="4">
        <v>0</v>
      </c>
      <c r="H161" s="4">
        <v>5000</v>
      </c>
      <c r="I161" s="4">
        <v>59143031.95</v>
      </c>
    </row>
    <row r="162" spans="2:9" ht="25.5">
      <c r="B162" s="2">
        <v>44977</v>
      </c>
      <c r="C162" s="3">
        <v>57441</v>
      </c>
      <c r="D162" s="3" t="s">
        <v>686</v>
      </c>
      <c r="E162" s="3" t="s">
        <v>687</v>
      </c>
      <c r="G162" s="4">
        <v>0</v>
      </c>
      <c r="H162" s="4">
        <v>45008.47</v>
      </c>
      <c r="I162" s="4">
        <v>59098023.48</v>
      </c>
    </row>
    <row r="163" spans="2:9" ht="25.5">
      <c r="B163" s="2">
        <v>44977</v>
      </c>
      <c r="C163" s="3">
        <v>57441</v>
      </c>
      <c r="D163" s="3" t="s">
        <v>686</v>
      </c>
      <c r="E163" s="3" t="s">
        <v>687</v>
      </c>
      <c r="G163" s="4">
        <v>0</v>
      </c>
      <c r="H163" s="4">
        <v>1991.53</v>
      </c>
      <c r="I163" s="4">
        <v>59096031.95</v>
      </c>
    </row>
    <row r="164" spans="2:9" ht="25.5">
      <c r="B164" s="2">
        <v>44977</v>
      </c>
      <c r="C164" s="3">
        <v>57444</v>
      </c>
      <c r="D164" s="3" t="s">
        <v>688</v>
      </c>
      <c r="E164" s="3" t="s">
        <v>689</v>
      </c>
      <c r="G164" s="4">
        <v>0</v>
      </c>
      <c r="H164" s="4">
        <v>90400</v>
      </c>
      <c r="I164" s="4">
        <v>59005631.95</v>
      </c>
    </row>
    <row r="165" spans="2:9" ht="25.5">
      <c r="B165" s="2">
        <v>44977</v>
      </c>
      <c r="C165" s="3">
        <v>57444</v>
      </c>
      <c r="D165" s="3" t="s">
        <v>688</v>
      </c>
      <c r="E165" s="3" t="s">
        <v>689</v>
      </c>
      <c r="G165" s="4">
        <v>0</v>
      </c>
      <c r="H165" s="4">
        <v>4000</v>
      </c>
      <c r="I165" s="4">
        <v>59001631.95</v>
      </c>
    </row>
    <row r="166" spans="2:9" ht="25.5">
      <c r="B166" s="2">
        <v>44977</v>
      </c>
      <c r="C166" s="3">
        <v>57447</v>
      </c>
      <c r="D166" s="3" t="s">
        <v>690</v>
      </c>
      <c r="E166" s="3" t="s">
        <v>691</v>
      </c>
      <c r="G166" s="4">
        <v>0</v>
      </c>
      <c r="H166" s="4">
        <v>71250</v>
      </c>
      <c r="I166" s="4">
        <v>58930381.95</v>
      </c>
    </row>
    <row r="167" spans="2:9" ht="25.5">
      <c r="B167" s="2">
        <v>44977</v>
      </c>
      <c r="C167" s="3">
        <v>57447</v>
      </c>
      <c r="D167" s="3" t="s">
        <v>690</v>
      </c>
      <c r="E167" s="3" t="s">
        <v>691</v>
      </c>
      <c r="G167" s="4">
        <v>0</v>
      </c>
      <c r="H167" s="4">
        <v>17250</v>
      </c>
      <c r="I167" s="4">
        <v>58913131.95</v>
      </c>
    </row>
    <row r="168" spans="2:9" ht="25.5">
      <c r="B168" s="2">
        <v>44977</v>
      </c>
      <c r="C168" s="3">
        <v>57552</v>
      </c>
      <c r="D168" s="3" t="s">
        <v>692</v>
      </c>
      <c r="E168" s="3" t="s">
        <v>693</v>
      </c>
      <c r="G168" s="4">
        <v>0</v>
      </c>
      <c r="H168" s="4">
        <v>41464.45</v>
      </c>
      <c r="I168" s="4">
        <v>58871667.5</v>
      </c>
    </row>
    <row r="169" spans="2:9" ht="25.5">
      <c r="B169" s="2">
        <v>44977</v>
      </c>
      <c r="C169" s="3">
        <v>57552</v>
      </c>
      <c r="D169" s="3" t="s">
        <v>692</v>
      </c>
      <c r="E169" s="3" t="s">
        <v>693</v>
      </c>
      <c r="G169" s="4">
        <v>0</v>
      </c>
      <c r="H169" s="4">
        <v>1834.71</v>
      </c>
      <c r="I169" s="4">
        <v>58869832.79</v>
      </c>
    </row>
    <row r="170" spans="2:9" ht="25.5">
      <c r="B170" s="2">
        <v>44977</v>
      </c>
      <c r="C170" s="3">
        <v>57555</v>
      </c>
      <c r="D170" s="3" t="s">
        <v>694</v>
      </c>
      <c r="E170" s="3" t="s">
        <v>695</v>
      </c>
      <c r="G170" s="4">
        <v>0</v>
      </c>
      <c r="H170" s="4">
        <v>90400</v>
      </c>
      <c r="I170" s="4">
        <v>58779432.79</v>
      </c>
    </row>
    <row r="171" spans="2:9" ht="25.5">
      <c r="B171" s="2">
        <v>44977</v>
      </c>
      <c r="C171" s="3">
        <v>57555</v>
      </c>
      <c r="D171" s="3" t="s">
        <v>694</v>
      </c>
      <c r="E171" s="3" t="s">
        <v>695</v>
      </c>
      <c r="G171" s="4">
        <v>0</v>
      </c>
      <c r="H171" s="4">
        <v>4000</v>
      </c>
      <c r="I171" s="4">
        <v>58775432.79</v>
      </c>
    </row>
    <row r="172" spans="2:9" ht="25.5">
      <c r="B172" s="2">
        <v>44977</v>
      </c>
      <c r="C172" s="3">
        <v>57556</v>
      </c>
      <c r="D172" s="3" t="s">
        <v>696</v>
      </c>
      <c r="E172" s="3" t="s">
        <v>697</v>
      </c>
      <c r="G172" s="4">
        <v>0</v>
      </c>
      <c r="H172" s="4">
        <v>84750</v>
      </c>
      <c r="I172" s="4">
        <v>58690682.79</v>
      </c>
    </row>
    <row r="173" spans="2:9" ht="25.5">
      <c r="B173" s="2">
        <v>44977</v>
      </c>
      <c r="C173" s="3">
        <v>57556</v>
      </c>
      <c r="D173" s="3" t="s">
        <v>696</v>
      </c>
      <c r="E173" s="3" t="s">
        <v>697</v>
      </c>
      <c r="G173" s="4">
        <v>0</v>
      </c>
      <c r="H173" s="4">
        <v>3750</v>
      </c>
      <c r="I173" s="4">
        <v>58686932.79</v>
      </c>
    </row>
    <row r="174" spans="2:9" ht="25.5">
      <c r="B174" s="2">
        <v>44977</v>
      </c>
      <c r="C174" s="3">
        <v>57557</v>
      </c>
      <c r="D174" s="3" t="s">
        <v>698</v>
      </c>
      <c r="E174" s="3" t="s">
        <v>699</v>
      </c>
      <c r="G174" s="4">
        <v>0</v>
      </c>
      <c r="H174" s="4">
        <v>33900</v>
      </c>
      <c r="I174" s="4">
        <v>58653032.79</v>
      </c>
    </row>
    <row r="175" spans="2:9" ht="25.5">
      <c r="B175" s="2">
        <v>44977</v>
      </c>
      <c r="C175" s="3">
        <v>57557</v>
      </c>
      <c r="D175" s="3" t="s">
        <v>698</v>
      </c>
      <c r="E175" s="3" t="s">
        <v>699</v>
      </c>
      <c r="G175" s="4">
        <v>0</v>
      </c>
      <c r="H175" s="4">
        <v>1500</v>
      </c>
      <c r="I175" s="4">
        <v>58651532.79</v>
      </c>
    </row>
    <row r="176" spans="2:9" ht="25.5">
      <c r="B176" s="2">
        <v>44977</v>
      </c>
      <c r="C176" s="3">
        <v>57560</v>
      </c>
      <c r="D176" s="3" t="s">
        <v>700</v>
      </c>
      <c r="E176" s="3" t="s">
        <v>701</v>
      </c>
      <c r="G176" s="4">
        <v>0</v>
      </c>
      <c r="H176" s="4">
        <v>56500</v>
      </c>
      <c r="I176" s="4">
        <v>58595032.79</v>
      </c>
    </row>
    <row r="177" spans="2:9" ht="25.5">
      <c r="B177" s="2">
        <v>44977</v>
      </c>
      <c r="C177" s="3">
        <v>57560</v>
      </c>
      <c r="D177" s="3" t="s">
        <v>700</v>
      </c>
      <c r="E177" s="3" t="s">
        <v>701</v>
      </c>
      <c r="G177" s="4">
        <v>0</v>
      </c>
      <c r="H177" s="4">
        <v>2500</v>
      </c>
      <c r="I177" s="4">
        <v>58592532.79</v>
      </c>
    </row>
    <row r="178" spans="2:9" ht="25.5">
      <c r="B178" s="2">
        <v>44977</v>
      </c>
      <c r="C178" s="3">
        <v>57561</v>
      </c>
      <c r="D178" s="3" t="s">
        <v>702</v>
      </c>
      <c r="E178" s="3" t="s">
        <v>703</v>
      </c>
      <c r="G178" s="4">
        <v>0</v>
      </c>
      <c r="H178" s="4">
        <v>45200</v>
      </c>
      <c r="I178" s="4">
        <v>58547332.79</v>
      </c>
    </row>
    <row r="179" spans="2:9" ht="25.5">
      <c r="B179" s="2">
        <v>44977</v>
      </c>
      <c r="C179" s="3">
        <v>57561</v>
      </c>
      <c r="D179" s="3" t="s">
        <v>702</v>
      </c>
      <c r="E179" s="3" t="s">
        <v>703</v>
      </c>
      <c r="G179" s="4">
        <v>0</v>
      </c>
      <c r="H179" s="4">
        <v>2000</v>
      </c>
      <c r="I179" s="4">
        <v>58545332.79</v>
      </c>
    </row>
    <row r="180" spans="2:9" ht="25.5">
      <c r="B180" s="2">
        <v>44977</v>
      </c>
      <c r="C180" s="3">
        <v>57615</v>
      </c>
      <c r="D180" s="3" t="s">
        <v>704</v>
      </c>
      <c r="E180" s="3" t="s">
        <v>705</v>
      </c>
      <c r="G180" s="4">
        <v>0</v>
      </c>
      <c r="H180" s="4">
        <v>113000</v>
      </c>
      <c r="I180" s="4">
        <v>58432332.79</v>
      </c>
    </row>
    <row r="181" spans="2:9" ht="25.5">
      <c r="B181" s="2">
        <v>44977</v>
      </c>
      <c r="C181" s="3">
        <v>57615</v>
      </c>
      <c r="D181" s="3" t="s">
        <v>704</v>
      </c>
      <c r="E181" s="3" t="s">
        <v>705</v>
      </c>
      <c r="G181" s="4">
        <v>0</v>
      </c>
      <c r="H181" s="4">
        <v>5000</v>
      </c>
      <c r="I181" s="4">
        <v>58427332.79</v>
      </c>
    </row>
    <row r="182" spans="2:9" ht="51">
      <c r="B182" s="2">
        <v>44977</v>
      </c>
      <c r="C182" s="3">
        <v>57621</v>
      </c>
      <c r="D182" s="3" t="s">
        <v>706</v>
      </c>
      <c r="E182" s="3" t="s">
        <v>707</v>
      </c>
      <c r="G182" s="4">
        <v>222945.54</v>
      </c>
      <c r="H182" s="4">
        <v>0</v>
      </c>
      <c r="I182" s="4">
        <v>58650278.33</v>
      </c>
    </row>
    <row r="183" spans="2:9" ht="15">
      <c r="B183" s="2">
        <v>44977</v>
      </c>
      <c r="C183" s="3">
        <v>58023</v>
      </c>
      <c r="D183" s="3" t="s">
        <v>708</v>
      </c>
      <c r="E183" s="3" t="s">
        <v>709</v>
      </c>
      <c r="G183" s="4">
        <v>0</v>
      </c>
      <c r="H183" s="4">
        <v>23730</v>
      </c>
      <c r="I183" s="4">
        <v>58626548.33</v>
      </c>
    </row>
    <row r="184" spans="2:9" ht="15">
      <c r="B184" s="2">
        <v>44977</v>
      </c>
      <c r="C184" s="3">
        <v>58023</v>
      </c>
      <c r="D184" s="3" t="s">
        <v>708</v>
      </c>
      <c r="E184" s="3" t="s">
        <v>709</v>
      </c>
      <c r="G184" s="4">
        <v>0</v>
      </c>
      <c r="H184" s="4">
        <v>1050</v>
      </c>
      <c r="I184" s="4">
        <v>58625498.33</v>
      </c>
    </row>
    <row r="185" spans="2:9" ht="15">
      <c r="B185" s="2">
        <v>44977</v>
      </c>
      <c r="C185" s="3">
        <v>58024</v>
      </c>
      <c r="D185" s="3" t="s">
        <v>710</v>
      </c>
      <c r="E185" s="3" t="s">
        <v>711</v>
      </c>
      <c r="G185" s="4">
        <v>0</v>
      </c>
      <c r="H185" s="4">
        <v>76000</v>
      </c>
      <c r="I185" s="4">
        <v>58549498.33</v>
      </c>
    </row>
    <row r="186" spans="2:9" ht="15">
      <c r="B186" s="2">
        <v>44977</v>
      </c>
      <c r="C186" s="3">
        <v>58024</v>
      </c>
      <c r="D186" s="3" t="s">
        <v>710</v>
      </c>
      <c r="E186" s="3" t="s">
        <v>711</v>
      </c>
      <c r="G186" s="4">
        <v>0</v>
      </c>
      <c r="H186" s="4">
        <v>4000</v>
      </c>
      <c r="I186" s="4">
        <v>58545498.33</v>
      </c>
    </row>
    <row r="187" spans="2:9" ht="25.5">
      <c r="B187" s="2">
        <v>44977</v>
      </c>
      <c r="C187" s="3">
        <v>58025</v>
      </c>
      <c r="D187" s="3" t="s">
        <v>712</v>
      </c>
      <c r="E187" s="3" t="s">
        <v>713</v>
      </c>
      <c r="G187" s="4">
        <v>0</v>
      </c>
      <c r="H187" s="4">
        <v>132202.5</v>
      </c>
      <c r="I187" s="4">
        <v>58413295.83</v>
      </c>
    </row>
    <row r="188" spans="2:9" ht="15">
      <c r="B188" s="2">
        <v>44977</v>
      </c>
      <c r="C188" s="3">
        <v>58026</v>
      </c>
      <c r="D188" s="3" t="s">
        <v>714</v>
      </c>
      <c r="E188" s="3" t="s">
        <v>715</v>
      </c>
      <c r="G188" s="4">
        <v>0</v>
      </c>
      <c r="H188" s="4">
        <v>715540</v>
      </c>
      <c r="I188" s="4">
        <v>57697755.83</v>
      </c>
    </row>
    <row r="189" spans="2:9" ht="15">
      <c r="B189" s="2">
        <v>44977</v>
      </c>
      <c r="C189" s="3">
        <v>58026</v>
      </c>
      <c r="D189" s="3" t="s">
        <v>714</v>
      </c>
      <c r="E189" s="3" t="s">
        <v>715</v>
      </c>
      <c r="G189" s="4">
        <v>0</v>
      </c>
      <c r="H189" s="4">
        <v>69160</v>
      </c>
      <c r="I189" s="4">
        <v>57628595.83</v>
      </c>
    </row>
    <row r="190" spans="2:9" ht="63.75">
      <c r="B190" s="2">
        <v>44978</v>
      </c>
      <c r="C190" s="3">
        <v>57645</v>
      </c>
      <c r="D190" s="3" t="s">
        <v>716</v>
      </c>
      <c r="E190" s="3" t="s">
        <v>717</v>
      </c>
      <c r="G190" s="4">
        <v>132202.5</v>
      </c>
      <c r="H190" s="4">
        <v>0</v>
      </c>
      <c r="I190" s="4">
        <v>57760798.33</v>
      </c>
    </row>
    <row r="191" spans="2:9" ht="63.75">
      <c r="B191" s="2">
        <v>44978</v>
      </c>
      <c r="C191" s="3">
        <v>57645</v>
      </c>
      <c r="D191" s="3" t="s">
        <v>716</v>
      </c>
      <c r="E191" s="3" t="s">
        <v>717</v>
      </c>
      <c r="G191" s="4">
        <v>185546.13</v>
      </c>
      <c r="H191" s="4">
        <v>0</v>
      </c>
      <c r="I191" s="4">
        <v>57946344.46</v>
      </c>
    </row>
    <row r="192" spans="2:9" ht="25.5">
      <c r="B192" s="2">
        <v>44978</v>
      </c>
      <c r="C192" s="3">
        <v>57924</v>
      </c>
      <c r="D192" s="3" t="s">
        <v>718</v>
      </c>
      <c r="E192" s="3" t="s">
        <v>719</v>
      </c>
      <c r="G192" s="4">
        <v>0</v>
      </c>
      <c r="H192" s="4">
        <v>794889.59</v>
      </c>
      <c r="I192" s="4">
        <v>57151454.87</v>
      </c>
    </row>
    <row r="193" spans="2:9" ht="25.5">
      <c r="B193" s="2">
        <v>44978</v>
      </c>
      <c r="C193" s="3">
        <v>57924</v>
      </c>
      <c r="D193" s="3" t="s">
        <v>718</v>
      </c>
      <c r="E193" s="3" t="s">
        <v>719</v>
      </c>
      <c r="G193" s="4">
        <v>0</v>
      </c>
      <c r="H193" s="4">
        <v>22071211.1</v>
      </c>
      <c r="I193" s="4">
        <v>35080243.77</v>
      </c>
    </row>
    <row r="194" spans="2:9" ht="25.5">
      <c r="B194" s="2">
        <v>44978</v>
      </c>
      <c r="C194" s="3">
        <v>57927</v>
      </c>
      <c r="D194" s="3" t="s">
        <v>720</v>
      </c>
      <c r="E194" s="3" t="s">
        <v>721</v>
      </c>
      <c r="G194" s="4">
        <v>0</v>
      </c>
      <c r="H194" s="4">
        <v>389287.5</v>
      </c>
      <c r="I194" s="4">
        <v>34690956.27</v>
      </c>
    </row>
    <row r="195" spans="2:9" ht="25.5">
      <c r="B195" s="2">
        <v>44978</v>
      </c>
      <c r="C195" s="3">
        <v>57933</v>
      </c>
      <c r="D195" s="3" t="s">
        <v>722</v>
      </c>
      <c r="E195" s="3" t="s">
        <v>723</v>
      </c>
      <c r="G195" s="4">
        <v>0</v>
      </c>
      <c r="H195" s="4">
        <v>16151.36</v>
      </c>
      <c r="I195" s="4">
        <v>34674804.91</v>
      </c>
    </row>
    <row r="196" spans="2:9" ht="25.5">
      <c r="B196" s="2">
        <v>44978</v>
      </c>
      <c r="C196" s="3">
        <v>57934</v>
      </c>
      <c r="D196" s="3" t="s">
        <v>724</v>
      </c>
      <c r="E196" s="3" t="s">
        <v>725</v>
      </c>
      <c r="G196" s="4">
        <v>0</v>
      </c>
      <c r="H196" s="4">
        <v>628000</v>
      </c>
      <c r="I196" s="4">
        <v>34046804.91</v>
      </c>
    </row>
    <row r="197" spans="2:9" ht="25.5">
      <c r="B197" s="2">
        <v>44978</v>
      </c>
      <c r="C197" s="3">
        <v>57948</v>
      </c>
      <c r="D197" s="3" t="s">
        <v>726</v>
      </c>
      <c r="E197" s="3" t="s">
        <v>727</v>
      </c>
      <c r="G197" s="4">
        <v>0</v>
      </c>
      <c r="H197" s="4">
        <v>98000</v>
      </c>
      <c r="I197" s="4">
        <v>33948804.91</v>
      </c>
    </row>
    <row r="198" spans="2:9" ht="25.5">
      <c r="B198" s="2">
        <v>44978</v>
      </c>
      <c r="C198" s="3">
        <v>57955</v>
      </c>
      <c r="D198" s="3" t="s">
        <v>728</v>
      </c>
      <c r="E198" s="3" t="s">
        <v>729</v>
      </c>
      <c r="G198" s="4">
        <v>0</v>
      </c>
      <c r="H198" s="4">
        <v>82715.17</v>
      </c>
      <c r="I198" s="4">
        <v>33866089.74</v>
      </c>
    </row>
    <row r="199" spans="2:9" ht="25.5">
      <c r="B199" s="2">
        <v>44978</v>
      </c>
      <c r="C199" s="3">
        <v>57955</v>
      </c>
      <c r="D199" s="3" t="s">
        <v>728</v>
      </c>
      <c r="E199" s="3" t="s">
        <v>729</v>
      </c>
      <c r="G199" s="4">
        <v>0</v>
      </c>
      <c r="H199" s="4">
        <v>429948.58</v>
      </c>
      <c r="I199" s="4">
        <v>33436141.16</v>
      </c>
    </row>
    <row r="200" spans="2:9" ht="15">
      <c r="B200" s="2">
        <v>44978</v>
      </c>
      <c r="C200" s="3">
        <v>58027</v>
      </c>
      <c r="D200" s="3" t="s">
        <v>730</v>
      </c>
      <c r="E200" s="3" t="s">
        <v>731</v>
      </c>
      <c r="G200" s="4">
        <v>0</v>
      </c>
      <c r="H200" s="4">
        <v>18194.92</v>
      </c>
      <c r="I200" s="4">
        <v>33417946.24</v>
      </c>
    </row>
    <row r="201" spans="2:9" ht="15">
      <c r="B201" s="2">
        <v>44978</v>
      </c>
      <c r="C201" s="3">
        <v>58027</v>
      </c>
      <c r="D201" s="3" t="s">
        <v>730</v>
      </c>
      <c r="E201" s="3" t="s">
        <v>731</v>
      </c>
      <c r="G201" s="4">
        <v>0</v>
      </c>
      <c r="H201" s="4">
        <v>805.08</v>
      </c>
      <c r="I201" s="4">
        <v>33417141.16</v>
      </c>
    </row>
    <row r="202" spans="2:9" ht="15">
      <c r="B202" s="2">
        <v>44978</v>
      </c>
      <c r="C202" s="3">
        <v>58028</v>
      </c>
      <c r="D202" s="3" t="s">
        <v>732</v>
      </c>
      <c r="E202" s="3" t="s">
        <v>733</v>
      </c>
      <c r="G202" s="4">
        <v>0</v>
      </c>
      <c r="H202" s="4">
        <v>8618.64</v>
      </c>
      <c r="I202" s="4">
        <v>33408522.52</v>
      </c>
    </row>
    <row r="203" spans="2:9" ht="15">
      <c r="B203" s="2">
        <v>44978</v>
      </c>
      <c r="C203" s="3">
        <v>58028</v>
      </c>
      <c r="D203" s="3" t="s">
        <v>732</v>
      </c>
      <c r="E203" s="3" t="s">
        <v>733</v>
      </c>
      <c r="G203" s="4">
        <v>0</v>
      </c>
      <c r="H203" s="4">
        <v>381.36</v>
      </c>
      <c r="I203" s="4">
        <v>33408141.16</v>
      </c>
    </row>
    <row r="204" spans="2:9" ht="25.5">
      <c r="B204" s="2">
        <v>44978</v>
      </c>
      <c r="C204" s="3">
        <v>58124</v>
      </c>
      <c r="D204" s="3" t="s">
        <v>734</v>
      </c>
      <c r="E204" s="3" t="s">
        <v>735</v>
      </c>
      <c r="G204" s="4">
        <v>0</v>
      </c>
      <c r="H204" s="4">
        <v>213146</v>
      </c>
      <c r="I204" s="4">
        <v>33194995.16</v>
      </c>
    </row>
    <row r="205" spans="2:9" ht="25.5">
      <c r="B205" s="2">
        <v>44978</v>
      </c>
      <c r="C205" s="3">
        <v>58126</v>
      </c>
      <c r="D205" s="3" t="s">
        <v>736</v>
      </c>
      <c r="E205" s="3" t="s">
        <v>737</v>
      </c>
      <c r="G205" s="4">
        <v>0</v>
      </c>
      <c r="H205" s="4">
        <v>442980.44</v>
      </c>
      <c r="I205" s="4">
        <v>32752014.72</v>
      </c>
    </row>
    <row r="206" spans="2:9" ht="25.5">
      <c r="B206" s="2">
        <v>44979</v>
      </c>
      <c r="C206" s="3">
        <v>57351</v>
      </c>
      <c r="D206" s="3" t="s">
        <v>738</v>
      </c>
      <c r="E206" s="3" t="s">
        <v>739</v>
      </c>
      <c r="G206" s="4">
        <v>0</v>
      </c>
      <c r="H206" s="4">
        <v>22500</v>
      </c>
      <c r="I206" s="4">
        <v>32729514.72</v>
      </c>
    </row>
    <row r="207" spans="2:9" ht="25.5">
      <c r="B207" s="2">
        <v>44979</v>
      </c>
      <c r="C207" s="3">
        <v>57351</v>
      </c>
      <c r="D207" s="3" t="s">
        <v>738</v>
      </c>
      <c r="E207" s="3" t="s">
        <v>739</v>
      </c>
      <c r="G207" s="4">
        <v>0</v>
      </c>
      <c r="H207" s="4">
        <v>7000</v>
      </c>
      <c r="I207" s="4">
        <v>32722514.72</v>
      </c>
    </row>
    <row r="208" spans="2:9" ht="25.5">
      <c r="B208" s="2">
        <v>44979</v>
      </c>
      <c r="C208" s="3">
        <v>57550</v>
      </c>
      <c r="D208" s="3" t="s">
        <v>740</v>
      </c>
      <c r="E208" s="3" t="s">
        <v>741</v>
      </c>
      <c r="G208" s="4">
        <v>0</v>
      </c>
      <c r="H208" s="4">
        <v>140973.22</v>
      </c>
      <c r="I208" s="4">
        <v>32581541.5</v>
      </c>
    </row>
    <row r="209" spans="2:9" ht="25.5">
      <c r="B209" s="2">
        <v>44979</v>
      </c>
      <c r="C209" s="3">
        <v>57550</v>
      </c>
      <c r="D209" s="3" t="s">
        <v>740</v>
      </c>
      <c r="E209" s="3" t="s">
        <v>741</v>
      </c>
      <c r="G209" s="4">
        <v>0</v>
      </c>
      <c r="H209" s="4">
        <v>13625.66</v>
      </c>
      <c r="I209" s="4">
        <v>32567915.84</v>
      </c>
    </row>
    <row r="210" spans="2:9" ht="25.5">
      <c r="B210" s="2">
        <v>44979</v>
      </c>
      <c r="C210" s="3">
        <v>57551</v>
      </c>
      <c r="D210" s="3" t="s">
        <v>742</v>
      </c>
      <c r="E210" s="3" t="s">
        <v>743</v>
      </c>
      <c r="G210" s="4">
        <v>0</v>
      </c>
      <c r="H210" s="4">
        <v>1336135.31</v>
      </c>
      <c r="I210" s="4">
        <v>31231780.53</v>
      </c>
    </row>
    <row r="211" spans="2:9" ht="25.5">
      <c r="B211" s="2">
        <v>44979</v>
      </c>
      <c r="C211" s="3">
        <v>57551</v>
      </c>
      <c r="D211" s="3" t="s">
        <v>742</v>
      </c>
      <c r="E211" s="3" t="s">
        <v>743</v>
      </c>
      <c r="G211" s="4">
        <v>0</v>
      </c>
      <c r="H211" s="4">
        <v>70322.91</v>
      </c>
      <c r="I211" s="4">
        <v>31161457.62</v>
      </c>
    </row>
    <row r="212" spans="2:9" ht="25.5">
      <c r="B212" s="2">
        <v>44979</v>
      </c>
      <c r="C212" s="3">
        <v>57559</v>
      </c>
      <c r="D212" s="3" t="s">
        <v>744</v>
      </c>
      <c r="E212" s="3" t="s">
        <v>745</v>
      </c>
      <c r="G212" s="4">
        <v>0</v>
      </c>
      <c r="H212" s="4">
        <v>31500</v>
      </c>
      <c r="I212" s="4">
        <v>31129957.62</v>
      </c>
    </row>
    <row r="213" spans="2:9" ht="25.5">
      <c r="B213" s="2">
        <v>44979</v>
      </c>
      <c r="C213" s="3">
        <v>57559</v>
      </c>
      <c r="D213" s="3" t="s">
        <v>744</v>
      </c>
      <c r="E213" s="3" t="s">
        <v>745</v>
      </c>
      <c r="G213" s="4">
        <v>0</v>
      </c>
      <c r="H213" s="4">
        <v>9800</v>
      </c>
      <c r="I213" s="4">
        <v>31120157.62</v>
      </c>
    </row>
    <row r="214" spans="2:9" ht="25.5">
      <c r="B214" s="2">
        <v>44979</v>
      </c>
      <c r="C214" s="3">
        <v>57562</v>
      </c>
      <c r="D214" s="3" t="s">
        <v>746</v>
      </c>
      <c r="E214" s="3" t="s">
        <v>747</v>
      </c>
      <c r="G214" s="4">
        <v>0</v>
      </c>
      <c r="H214" s="4">
        <v>50850</v>
      </c>
      <c r="I214" s="4">
        <v>31069307.62</v>
      </c>
    </row>
    <row r="215" spans="2:9" ht="25.5">
      <c r="B215" s="2">
        <v>44979</v>
      </c>
      <c r="C215" s="3">
        <v>57562</v>
      </c>
      <c r="D215" s="3" t="s">
        <v>746</v>
      </c>
      <c r="E215" s="3" t="s">
        <v>747</v>
      </c>
      <c r="G215" s="4">
        <v>0</v>
      </c>
      <c r="H215" s="4">
        <v>2250</v>
      </c>
      <c r="I215" s="4">
        <v>31067057.62</v>
      </c>
    </row>
    <row r="216" spans="2:9" ht="25.5">
      <c r="B216" s="2">
        <v>44979</v>
      </c>
      <c r="C216" s="3">
        <v>57614</v>
      </c>
      <c r="D216" s="3" t="s">
        <v>748</v>
      </c>
      <c r="E216" s="3" t="s">
        <v>749</v>
      </c>
      <c r="G216" s="4">
        <v>0</v>
      </c>
      <c r="H216" s="4">
        <v>84750</v>
      </c>
      <c r="I216" s="4">
        <v>30982307.62</v>
      </c>
    </row>
    <row r="217" spans="2:9" ht="25.5">
      <c r="B217" s="2">
        <v>44979</v>
      </c>
      <c r="C217" s="3">
        <v>57614</v>
      </c>
      <c r="D217" s="3" t="s">
        <v>748</v>
      </c>
      <c r="E217" s="3" t="s">
        <v>749</v>
      </c>
      <c r="G217" s="4">
        <v>0</v>
      </c>
      <c r="H217" s="4">
        <v>3750</v>
      </c>
      <c r="I217" s="4">
        <v>30978557.62</v>
      </c>
    </row>
    <row r="218" spans="2:9" ht="25.5">
      <c r="B218" s="2">
        <v>44979</v>
      </c>
      <c r="C218" s="3">
        <v>57673</v>
      </c>
      <c r="D218" s="3" t="s">
        <v>750</v>
      </c>
      <c r="E218" s="3" t="s">
        <v>751</v>
      </c>
      <c r="G218" s="4">
        <v>0</v>
      </c>
      <c r="H218" s="4">
        <v>10003.49</v>
      </c>
      <c r="I218" s="4">
        <v>30968554.13</v>
      </c>
    </row>
    <row r="219" spans="2:9" ht="25.5">
      <c r="B219" s="2">
        <v>44979</v>
      </c>
      <c r="C219" s="3">
        <v>57673</v>
      </c>
      <c r="D219" s="3" t="s">
        <v>750</v>
      </c>
      <c r="E219" s="3" t="s">
        <v>751</v>
      </c>
      <c r="G219" s="4">
        <v>0</v>
      </c>
      <c r="H219" s="4">
        <v>191699.56</v>
      </c>
      <c r="I219" s="4">
        <v>30776854.57</v>
      </c>
    </row>
    <row r="220" spans="2:9" ht="25.5">
      <c r="B220" s="2">
        <v>44979</v>
      </c>
      <c r="C220" s="3">
        <v>57675</v>
      </c>
      <c r="D220" s="3" t="s">
        <v>752</v>
      </c>
      <c r="E220" s="3" t="s">
        <v>753</v>
      </c>
      <c r="G220" s="4">
        <v>0</v>
      </c>
      <c r="H220" s="4">
        <v>93514.89</v>
      </c>
      <c r="I220" s="4">
        <v>30683339.68</v>
      </c>
    </row>
    <row r="221" spans="2:9" ht="25.5">
      <c r="B221" s="2">
        <v>44979</v>
      </c>
      <c r="C221" s="3">
        <v>57675</v>
      </c>
      <c r="D221" s="3" t="s">
        <v>752</v>
      </c>
      <c r="E221" s="3" t="s">
        <v>753</v>
      </c>
      <c r="G221" s="4">
        <v>0</v>
      </c>
      <c r="H221" s="4">
        <v>4612485.11</v>
      </c>
      <c r="I221" s="4">
        <v>26070854.57</v>
      </c>
    </row>
    <row r="222" spans="2:9" ht="25.5">
      <c r="B222" s="2">
        <v>44979</v>
      </c>
      <c r="C222" s="3">
        <v>57681</v>
      </c>
      <c r="D222" s="3" t="s">
        <v>754</v>
      </c>
      <c r="E222" s="3" t="s">
        <v>755</v>
      </c>
      <c r="G222" s="4">
        <v>0</v>
      </c>
      <c r="H222" s="4">
        <v>2812069.32</v>
      </c>
      <c r="I222" s="4">
        <v>23258785.25</v>
      </c>
    </row>
    <row r="223" spans="2:9" ht="25.5">
      <c r="B223" s="2">
        <v>44979</v>
      </c>
      <c r="C223" s="3">
        <v>57681</v>
      </c>
      <c r="D223" s="3" t="s">
        <v>754</v>
      </c>
      <c r="E223" s="3" t="s">
        <v>755</v>
      </c>
      <c r="G223" s="4">
        <v>0</v>
      </c>
      <c r="H223" s="4">
        <v>30458744.16</v>
      </c>
      <c r="I223" s="4">
        <v>-7199958.91</v>
      </c>
    </row>
    <row r="224" spans="2:9" ht="51">
      <c r="B224" s="2">
        <v>44979</v>
      </c>
      <c r="C224" s="3">
        <v>57974</v>
      </c>
      <c r="D224" s="3" t="s">
        <v>756</v>
      </c>
      <c r="E224" s="3" t="s">
        <v>757</v>
      </c>
      <c r="G224" s="4">
        <v>18979779.74</v>
      </c>
      <c r="H224" s="4">
        <v>0</v>
      </c>
      <c r="I224" s="4">
        <v>11779820.83</v>
      </c>
    </row>
    <row r="225" spans="2:9" ht="51">
      <c r="B225" s="2">
        <v>44980</v>
      </c>
      <c r="C225" s="3">
        <v>57853</v>
      </c>
      <c r="D225" s="3" t="s">
        <v>758</v>
      </c>
      <c r="E225" s="3" t="s">
        <v>759</v>
      </c>
      <c r="G225" s="4">
        <v>3248744.93</v>
      </c>
      <c r="H225" s="4">
        <v>0</v>
      </c>
      <c r="I225" s="4">
        <v>15028565.76</v>
      </c>
    </row>
    <row r="226" spans="2:9" ht="25.5">
      <c r="B226" s="2">
        <v>44980</v>
      </c>
      <c r="C226" s="3">
        <v>57936</v>
      </c>
      <c r="D226" s="3" t="s">
        <v>760</v>
      </c>
      <c r="E226" s="3" t="s">
        <v>761</v>
      </c>
      <c r="G226" s="4">
        <v>0</v>
      </c>
      <c r="H226" s="4">
        <v>81442.5</v>
      </c>
      <c r="I226" s="4">
        <v>14947123.26</v>
      </c>
    </row>
    <row r="227" spans="2:9" ht="51">
      <c r="B227" s="2">
        <v>44980</v>
      </c>
      <c r="C227" s="3">
        <v>57978</v>
      </c>
      <c r="D227" s="3" t="s">
        <v>762</v>
      </c>
      <c r="E227" s="3" t="s">
        <v>763</v>
      </c>
      <c r="G227" s="4">
        <v>185470</v>
      </c>
      <c r="H227" s="4">
        <v>0</v>
      </c>
      <c r="I227" s="4">
        <v>15132593.26</v>
      </c>
    </row>
    <row r="228" spans="2:9" ht="25.5">
      <c r="B228" s="2">
        <v>44980</v>
      </c>
      <c r="C228" s="3">
        <v>58032</v>
      </c>
      <c r="D228" s="3" t="s">
        <v>764</v>
      </c>
      <c r="E228" s="3" t="s">
        <v>765</v>
      </c>
      <c r="G228" s="4">
        <v>0</v>
      </c>
      <c r="H228" s="4">
        <v>185470</v>
      </c>
      <c r="I228" s="4">
        <v>14947123.26</v>
      </c>
    </row>
    <row r="229" spans="2:9" ht="25.5">
      <c r="B229" s="2">
        <v>44981</v>
      </c>
      <c r="C229" s="3">
        <v>57553</v>
      </c>
      <c r="D229" s="3" t="s">
        <v>766</v>
      </c>
      <c r="E229" s="3" t="s">
        <v>767</v>
      </c>
      <c r="G229" s="4">
        <v>0</v>
      </c>
      <c r="H229" s="4">
        <v>113000</v>
      </c>
      <c r="I229" s="4">
        <v>14834123.26</v>
      </c>
    </row>
    <row r="230" spans="2:9" ht="25.5">
      <c r="B230" s="2">
        <v>44981</v>
      </c>
      <c r="C230" s="3">
        <v>57553</v>
      </c>
      <c r="D230" s="3" t="s">
        <v>766</v>
      </c>
      <c r="E230" s="3" t="s">
        <v>767</v>
      </c>
      <c r="G230" s="4">
        <v>0</v>
      </c>
      <c r="H230" s="4">
        <v>5000</v>
      </c>
      <c r="I230" s="4">
        <v>14829123.26</v>
      </c>
    </row>
    <row r="231" spans="2:9" ht="25.5">
      <c r="B231" s="2">
        <v>44981</v>
      </c>
      <c r="C231" s="3">
        <v>57554</v>
      </c>
      <c r="D231" s="3" t="s">
        <v>768</v>
      </c>
      <c r="E231" s="3" t="s">
        <v>769</v>
      </c>
      <c r="G231" s="4">
        <v>0</v>
      </c>
      <c r="H231" s="4">
        <v>40027.2</v>
      </c>
      <c r="I231" s="4">
        <v>14789096.06</v>
      </c>
    </row>
    <row r="232" spans="2:9" ht="25.5">
      <c r="B232" s="2">
        <v>44981</v>
      </c>
      <c r="C232" s="3">
        <v>57554</v>
      </c>
      <c r="D232" s="3" t="s">
        <v>768</v>
      </c>
      <c r="E232" s="3" t="s">
        <v>769</v>
      </c>
      <c r="G232" s="4">
        <v>0</v>
      </c>
      <c r="H232" s="4">
        <v>3868.8</v>
      </c>
      <c r="I232" s="4">
        <v>14785227.26</v>
      </c>
    </row>
    <row r="233" spans="2:9" ht="25.5">
      <c r="B233" s="2">
        <v>44981</v>
      </c>
      <c r="C233" s="3">
        <v>57610</v>
      </c>
      <c r="D233" s="3" t="s">
        <v>770</v>
      </c>
      <c r="E233" s="3" t="s">
        <v>771</v>
      </c>
      <c r="G233" s="4">
        <v>0</v>
      </c>
      <c r="H233" s="4">
        <v>57501.8</v>
      </c>
      <c r="I233" s="4">
        <v>14727725.46</v>
      </c>
    </row>
    <row r="234" spans="2:9" ht="25.5">
      <c r="B234" s="2">
        <v>44981</v>
      </c>
      <c r="C234" s="3">
        <v>57610</v>
      </c>
      <c r="D234" s="3" t="s">
        <v>770</v>
      </c>
      <c r="E234" s="3" t="s">
        <v>771</v>
      </c>
      <c r="G234" s="4">
        <v>0</v>
      </c>
      <c r="H234" s="4">
        <v>2544.33</v>
      </c>
      <c r="I234" s="4">
        <v>14725181.13</v>
      </c>
    </row>
    <row r="235" spans="2:9" ht="25.5">
      <c r="B235" s="2">
        <v>44981</v>
      </c>
      <c r="C235" s="3">
        <v>57611</v>
      </c>
      <c r="D235" s="3" t="s">
        <v>772</v>
      </c>
      <c r="E235" s="3" t="s">
        <v>773</v>
      </c>
      <c r="G235" s="4">
        <v>0</v>
      </c>
      <c r="H235" s="4">
        <v>7125</v>
      </c>
      <c r="I235" s="4">
        <v>14718056.13</v>
      </c>
    </row>
    <row r="236" spans="2:9" ht="25.5">
      <c r="B236" s="2">
        <v>44981</v>
      </c>
      <c r="C236" s="3">
        <v>57611</v>
      </c>
      <c r="D236" s="3" t="s">
        <v>772</v>
      </c>
      <c r="E236" s="3" t="s">
        <v>773</v>
      </c>
      <c r="G236" s="4">
        <v>0</v>
      </c>
      <c r="H236" s="4">
        <v>375</v>
      </c>
      <c r="I236" s="4">
        <v>14717681.13</v>
      </c>
    </row>
    <row r="237" spans="2:9" ht="25.5">
      <c r="B237" s="2">
        <v>44981</v>
      </c>
      <c r="C237" s="3">
        <v>57612</v>
      </c>
      <c r="D237" s="3" t="s">
        <v>774</v>
      </c>
      <c r="E237" s="3" t="s">
        <v>775</v>
      </c>
      <c r="G237" s="4">
        <v>0</v>
      </c>
      <c r="H237" s="4">
        <v>50850</v>
      </c>
      <c r="I237" s="4">
        <v>14666831.13</v>
      </c>
    </row>
    <row r="238" spans="2:9" ht="25.5">
      <c r="B238" s="2">
        <v>44981</v>
      </c>
      <c r="C238" s="3">
        <v>57612</v>
      </c>
      <c r="D238" s="3" t="s">
        <v>774</v>
      </c>
      <c r="E238" s="3" t="s">
        <v>775</v>
      </c>
      <c r="G238" s="4">
        <v>0</v>
      </c>
      <c r="H238" s="4">
        <v>2250</v>
      </c>
      <c r="I238" s="4">
        <v>14664581.13</v>
      </c>
    </row>
    <row r="239" spans="2:9" ht="25.5">
      <c r="B239" s="2">
        <v>44981</v>
      </c>
      <c r="C239" s="3">
        <v>57613</v>
      </c>
      <c r="D239" s="3" t="s">
        <v>776</v>
      </c>
      <c r="E239" s="3" t="s">
        <v>777</v>
      </c>
      <c r="G239" s="4">
        <v>0</v>
      </c>
      <c r="H239" s="4">
        <v>113000</v>
      </c>
      <c r="I239" s="4">
        <v>14551581.13</v>
      </c>
    </row>
    <row r="240" spans="2:9" ht="25.5">
      <c r="B240" s="2">
        <v>44981</v>
      </c>
      <c r="C240" s="3">
        <v>57613</v>
      </c>
      <c r="D240" s="3" t="s">
        <v>776</v>
      </c>
      <c r="E240" s="3" t="s">
        <v>777</v>
      </c>
      <c r="G240" s="4">
        <v>0</v>
      </c>
      <c r="H240" s="4">
        <v>5000</v>
      </c>
      <c r="I240" s="4">
        <v>14546581.13</v>
      </c>
    </row>
    <row r="241" spans="2:9" ht="25.5">
      <c r="B241" s="2">
        <v>44981</v>
      </c>
      <c r="C241" s="3">
        <v>57616</v>
      </c>
      <c r="D241" s="3" t="s">
        <v>778</v>
      </c>
      <c r="E241" s="3" t="s">
        <v>779</v>
      </c>
      <c r="G241" s="4">
        <v>0</v>
      </c>
      <c r="H241" s="4">
        <v>113000</v>
      </c>
      <c r="I241" s="4">
        <v>14433581.13</v>
      </c>
    </row>
    <row r="242" spans="2:9" ht="25.5">
      <c r="B242" s="2">
        <v>44981</v>
      </c>
      <c r="C242" s="3">
        <v>57616</v>
      </c>
      <c r="D242" s="3" t="s">
        <v>778</v>
      </c>
      <c r="E242" s="3" t="s">
        <v>779</v>
      </c>
      <c r="G242" s="4">
        <v>0</v>
      </c>
      <c r="H242" s="4">
        <v>5000</v>
      </c>
      <c r="I242" s="4">
        <v>14428581.13</v>
      </c>
    </row>
    <row r="243" spans="2:9" ht="25.5">
      <c r="B243" s="2">
        <v>44981</v>
      </c>
      <c r="C243" s="3">
        <v>57617</v>
      </c>
      <c r="D243" s="3" t="s">
        <v>780</v>
      </c>
      <c r="E243" s="3" t="s">
        <v>781</v>
      </c>
      <c r="G243" s="4">
        <v>0</v>
      </c>
      <c r="H243" s="4">
        <v>45000</v>
      </c>
      <c r="I243" s="4">
        <v>14383581.13</v>
      </c>
    </row>
    <row r="244" spans="2:9" ht="25.5">
      <c r="B244" s="2">
        <v>44981</v>
      </c>
      <c r="C244" s="3">
        <v>57617</v>
      </c>
      <c r="D244" s="3" t="s">
        <v>780</v>
      </c>
      <c r="E244" s="3" t="s">
        <v>781</v>
      </c>
      <c r="G244" s="4">
        <v>0</v>
      </c>
      <c r="H244" s="4">
        <v>14000</v>
      </c>
      <c r="I244" s="4">
        <v>14369581.13</v>
      </c>
    </row>
    <row r="245" spans="2:9" ht="25.5">
      <c r="B245" s="2">
        <v>44981</v>
      </c>
      <c r="C245" s="3">
        <v>57618</v>
      </c>
      <c r="D245" s="3" t="s">
        <v>782</v>
      </c>
      <c r="E245" s="3" t="s">
        <v>783</v>
      </c>
      <c r="G245" s="4">
        <v>0</v>
      </c>
      <c r="H245" s="4">
        <v>67800</v>
      </c>
      <c r="I245" s="4">
        <v>14301781.13</v>
      </c>
    </row>
    <row r="246" spans="2:9" ht="25.5">
      <c r="B246" s="2">
        <v>44981</v>
      </c>
      <c r="C246" s="3">
        <v>57618</v>
      </c>
      <c r="D246" s="3" t="s">
        <v>782</v>
      </c>
      <c r="E246" s="3" t="s">
        <v>783</v>
      </c>
      <c r="G246" s="4">
        <v>0</v>
      </c>
      <c r="H246" s="4">
        <v>3000</v>
      </c>
      <c r="I246" s="4">
        <v>14298781.13</v>
      </c>
    </row>
    <row r="247" spans="2:9" ht="25.5">
      <c r="B247" s="2">
        <v>44981</v>
      </c>
      <c r="C247" s="3">
        <v>57629</v>
      </c>
      <c r="D247" s="3" t="s">
        <v>784</v>
      </c>
      <c r="E247" s="3" t="s">
        <v>785</v>
      </c>
      <c r="G247" s="4">
        <v>0</v>
      </c>
      <c r="H247" s="4">
        <v>67800</v>
      </c>
      <c r="I247" s="4">
        <v>14230981.13</v>
      </c>
    </row>
    <row r="248" spans="2:9" ht="25.5">
      <c r="B248" s="2">
        <v>44981</v>
      </c>
      <c r="C248" s="3">
        <v>57629</v>
      </c>
      <c r="D248" s="3" t="s">
        <v>784</v>
      </c>
      <c r="E248" s="3" t="s">
        <v>785</v>
      </c>
      <c r="G248" s="4">
        <v>0</v>
      </c>
      <c r="H248" s="4">
        <v>3000</v>
      </c>
      <c r="I248" s="4">
        <v>14227981.13</v>
      </c>
    </row>
    <row r="249" spans="2:9" ht="25.5">
      <c r="B249" s="2">
        <v>44981</v>
      </c>
      <c r="C249" s="3">
        <v>57630</v>
      </c>
      <c r="D249" s="3" t="s">
        <v>786</v>
      </c>
      <c r="E249" s="3" t="s">
        <v>787</v>
      </c>
      <c r="G249" s="4">
        <v>0</v>
      </c>
      <c r="H249" s="4">
        <v>36000</v>
      </c>
      <c r="I249" s="4">
        <v>14191981.13</v>
      </c>
    </row>
    <row r="250" spans="2:9" ht="25.5">
      <c r="B250" s="2">
        <v>44981</v>
      </c>
      <c r="C250" s="3">
        <v>57630</v>
      </c>
      <c r="D250" s="3" t="s">
        <v>786</v>
      </c>
      <c r="E250" s="3" t="s">
        <v>787</v>
      </c>
      <c r="G250" s="4">
        <v>0</v>
      </c>
      <c r="H250" s="4">
        <v>11200</v>
      </c>
      <c r="I250" s="4">
        <v>14180781.13</v>
      </c>
    </row>
    <row r="251" spans="2:9" ht="25.5">
      <c r="B251" s="2">
        <v>44981</v>
      </c>
      <c r="C251" s="3">
        <v>57631</v>
      </c>
      <c r="D251" s="3" t="s">
        <v>788</v>
      </c>
      <c r="E251" s="3" t="s">
        <v>789</v>
      </c>
      <c r="G251" s="4">
        <v>0</v>
      </c>
      <c r="H251" s="4">
        <v>39550</v>
      </c>
      <c r="I251" s="4">
        <v>14141231.13</v>
      </c>
    </row>
    <row r="252" spans="2:9" ht="25.5">
      <c r="B252" s="2">
        <v>44981</v>
      </c>
      <c r="C252" s="3">
        <v>57631</v>
      </c>
      <c r="D252" s="3" t="s">
        <v>788</v>
      </c>
      <c r="E252" s="3" t="s">
        <v>789</v>
      </c>
      <c r="G252" s="4">
        <v>0</v>
      </c>
      <c r="H252" s="4">
        <v>1750</v>
      </c>
      <c r="I252" s="4">
        <v>14139481.13</v>
      </c>
    </row>
    <row r="253" spans="2:9" ht="25.5">
      <c r="B253" s="2">
        <v>44981</v>
      </c>
      <c r="C253" s="3">
        <v>57632</v>
      </c>
      <c r="D253" s="3" t="s">
        <v>790</v>
      </c>
      <c r="E253" s="3" t="s">
        <v>791</v>
      </c>
      <c r="G253" s="4">
        <v>0</v>
      </c>
      <c r="H253" s="4">
        <v>113000</v>
      </c>
      <c r="I253" s="4">
        <v>14026481.13</v>
      </c>
    </row>
    <row r="254" spans="2:9" ht="25.5">
      <c r="B254" s="2">
        <v>44981</v>
      </c>
      <c r="C254" s="3">
        <v>57632</v>
      </c>
      <c r="D254" s="3" t="s">
        <v>790</v>
      </c>
      <c r="E254" s="3" t="s">
        <v>791</v>
      </c>
      <c r="G254" s="4">
        <v>0</v>
      </c>
      <c r="H254" s="4">
        <v>5000</v>
      </c>
      <c r="I254" s="4">
        <v>14021481.13</v>
      </c>
    </row>
    <row r="255" spans="2:9" ht="25.5">
      <c r="B255" s="2">
        <v>44981</v>
      </c>
      <c r="C255" s="3">
        <v>57664</v>
      </c>
      <c r="D255" s="3" t="s">
        <v>792</v>
      </c>
      <c r="E255" s="3" t="s">
        <v>793</v>
      </c>
      <c r="G255" s="4">
        <v>0</v>
      </c>
      <c r="H255" s="4">
        <v>18180683.74</v>
      </c>
      <c r="I255" s="4">
        <v>-4159202.61</v>
      </c>
    </row>
    <row r="256" spans="2:9" ht="51">
      <c r="B256" s="2">
        <v>44981</v>
      </c>
      <c r="C256" s="3">
        <v>57971</v>
      </c>
      <c r="D256" s="3" t="s">
        <v>794</v>
      </c>
      <c r="E256" s="3" t="s">
        <v>795</v>
      </c>
      <c r="G256" s="4">
        <v>292685</v>
      </c>
      <c r="H256" s="4">
        <v>0</v>
      </c>
      <c r="I256" s="4">
        <v>-3866517.61</v>
      </c>
    </row>
    <row r="257" spans="2:9" ht="25.5">
      <c r="B257" s="2">
        <v>44981</v>
      </c>
      <c r="C257" s="3">
        <v>58033</v>
      </c>
      <c r="D257" s="3" t="s">
        <v>796</v>
      </c>
      <c r="E257" s="3" t="s">
        <v>797</v>
      </c>
      <c r="G257" s="4">
        <v>0</v>
      </c>
      <c r="H257" s="4">
        <v>111365</v>
      </c>
      <c r="I257" s="4">
        <v>-3977882.61</v>
      </c>
    </row>
    <row r="258" spans="2:9" ht="15">
      <c r="B258" s="2">
        <v>44981</v>
      </c>
      <c r="C258" s="3">
        <v>58034</v>
      </c>
      <c r="D258" s="3" t="s">
        <v>798</v>
      </c>
      <c r="E258" s="3" t="s">
        <v>799</v>
      </c>
      <c r="G258" s="4">
        <v>0</v>
      </c>
      <c r="H258" s="4">
        <v>97916</v>
      </c>
      <c r="I258" s="4">
        <v>-4075798.61</v>
      </c>
    </row>
    <row r="259" spans="2:9" ht="15">
      <c r="B259" s="2">
        <v>44981</v>
      </c>
      <c r="C259" s="3">
        <v>58034</v>
      </c>
      <c r="D259" s="3" t="s">
        <v>798</v>
      </c>
      <c r="E259" s="3" t="s">
        <v>799</v>
      </c>
      <c r="G259" s="4">
        <v>0</v>
      </c>
      <c r="H259" s="4">
        <v>9464</v>
      </c>
      <c r="I259" s="4">
        <v>-4085262.61</v>
      </c>
    </row>
    <row r="260" spans="2:9" ht="25.5">
      <c r="B260" s="2">
        <v>44981</v>
      </c>
      <c r="C260" s="3">
        <v>58035</v>
      </c>
      <c r="D260" s="3" t="s">
        <v>800</v>
      </c>
      <c r="E260" s="3" t="s">
        <v>801</v>
      </c>
      <c r="G260" s="4">
        <v>0</v>
      </c>
      <c r="H260" s="4">
        <v>6665</v>
      </c>
      <c r="I260" s="4">
        <v>-4091927.61</v>
      </c>
    </row>
    <row r="261" spans="2:9" ht="15">
      <c r="B261" s="2">
        <v>44981</v>
      </c>
      <c r="C261" s="3">
        <v>58036</v>
      </c>
      <c r="D261" s="3" t="s">
        <v>802</v>
      </c>
      <c r="E261" s="3" t="s">
        <v>803</v>
      </c>
      <c r="G261" s="4">
        <v>0</v>
      </c>
      <c r="H261" s="4">
        <v>74408.13</v>
      </c>
      <c r="I261" s="4">
        <v>-4166335.74</v>
      </c>
    </row>
    <row r="262" spans="2:9" ht="15">
      <c r="B262" s="2">
        <v>44981</v>
      </c>
      <c r="C262" s="3">
        <v>58036</v>
      </c>
      <c r="D262" s="3" t="s">
        <v>802</v>
      </c>
      <c r="E262" s="3" t="s">
        <v>803</v>
      </c>
      <c r="G262" s="4">
        <v>0</v>
      </c>
      <c r="H262" s="4">
        <v>7191.87</v>
      </c>
      <c r="I262" s="4">
        <v>-4173527.61</v>
      </c>
    </row>
    <row r="263" spans="2:9" ht="25.5">
      <c r="B263" s="2">
        <v>44981</v>
      </c>
      <c r="C263" s="3">
        <v>58037</v>
      </c>
      <c r="D263" s="3" t="s">
        <v>804</v>
      </c>
      <c r="E263" s="3" t="s">
        <v>805</v>
      </c>
      <c r="G263" s="4">
        <v>0</v>
      </c>
      <c r="H263" s="4">
        <v>22815.94</v>
      </c>
      <c r="I263" s="4">
        <v>-4196343.55</v>
      </c>
    </row>
    <row r="264" spans="2:9" ht="25.5">
      <c r="B264" s="2">
        <v>44981</v>
      </c>
      <c r="C264" s="3">
        <v>58037</v>
      </c>
      <c r="D264" s="3" t="s">
        <v>804</v>
      </c>
      <c r="E264" s="3" t="s">
        <v>805</v>
      </c>
      <c r="G264" s="4">
        <v>0</v>
      </c>
      <c r="H264" s="4">
        <v>86069.81</v>
      </c>
      <c r="I264" s="4">
        <v>-4282413.36</v>
      </c>
    </row>
    <row r="265" spans="2:9" ht="15">
      <c r="B265" s="2">
        <v>44981</v>
      </c>
      <c r="C265" s="3">
        <v>58038</v>
      </c>
      <c r="D265" s="3" t="s">
        <v>806</v>
      </c>
      <c r="E265" s="3" t="s">
        <v>807</v>
      </c>
      <c r="G265" s="4">
        <v>0</v>
      </c>
      <c r="H265" s="4">
        <v>80778.5</v>
      </c>
      <c r="I265" s="4">
        <v>-4363191.86</v>
      </c>
    </row>
    <row r="266" spans="2:9" ht="15">
      <c r="B266" s="2">
        <v>44981</v>
      </c>
      <c r="C266" s="3">
        <v>58038</v>
      </c>
      <c r="D266" s="3" t="s">
        <v>806</v>
      </c>
      <c r="E266" s="3" t="s">
        <v>807</v>
      </c>
      <c r="G266" s="4">
        <v>0</v>
      </c>
      <c r="H266" s="4">
        <v>4251.5</v>
      </c>
      <c r="I266" s="4">
        <v>-4367443.36</v>
      </c>
    </row>
    <row r="267" spans="2:9" ht="15">
      <c r="B267" s="2">
        <v>44981</v>
      </c>
      <c r="C267" s="3">
        <v>58039</v>
      </c>
      <c r="D267" s="3" t="s">
        <v>808</v>
      </c>
      <c r="E267" s="3" t="s">
        <v>809</v>
      </c>
      <c r="G267" s="4">
        <v>0</v>
      </c>
      <c r="H267" s="4">
        <v>564300</v>
      </c>
      <c r="I267" s="4">
        <v>-4931743.36</v>
      </c>
    </row>
    <row r="268" spans="2:9" ht="15">
      <c r="B268" s="2">
        <v>44981</v>
      </c>
      <c r="C268" s="3">
        <v>58039</v>
      </c>
      <c r="D268" s="3" t="s">
        <v>808</v>
      </c>
      <c r="E268" s="3" t="s">
        <v>809</v>
      </c>
      <c r="G268" s="4">
        <v>0</v>
      </c>
      <c r="H268" s="4">
        <v>29700</v>
      </c>
      <c r="I268" s="4">
        <v>-4961443.36</v>
      </c>
    </row>
    <row r="269" spans="2:9" ht="25.5">
      <c r="B269" s="2">
        <v>44981</v>
      </c>
      <c r="C269" s="3">
        <v>58044</v>
      </c>
      <c r="D269" s="3" t="s">
        <v>810</v>
      </c>
      <c r="E269" s="3" t="s">
        <v>811</v>
      </c>
      <c r="G269" s="4">
        <v>0</v>
      </c>
      <c r="H269" s="4">
        <v>127850</v>
      </c>
      <c r="I269" s="4">
        <v>-5089293.36</v>
      </c>
    </row>
    <row r="270" spans="2:9" ht="25.5">
      <c r="B270" s="2">
        <v>44981</v>
      </c>
      <c r="C270" s="3">
        <v>58045</v>
      </c>
      <c r="D270" s="3" t="s">
        <v>812</v>
      </c>
      <c r="E270" s="3" t="s">
        <v>813</v>
      </c>
      <c r="G270" s="4">
        <v>0</v>
      </c>
      <c r="H270" s="4">
        <v>53470</v>
      </c>
      <c r="I270" s="4">
        <v>-5142763.36</v>
      </c>
    </row>
    <row r="271" spans="2:9" ht="25.5">
      <c r="B271" s="2">
        <v>44985</v>
      </c>
      <c r="C271" s="3">
        <v>57622</v>
      </c>
      <c r="D271" s="3" t="s">
        <v>814</v>
      </c>
      <c r="E271" s="3" t="s">
        <v>815</v>
      </c>
      <c r="G271" s="4">
        <v>0</v>
      </c>
      <c r="H271" s="4">
        <v>373318.2</v>
      </c>
      <c r="I271" s="4">
        <v>-5516081.56</v>
      </c>
    </row>
    <row r="272" spans="2:9" ht="25.5">
      <c r="B272" s="2">
        <v>44985</v>
      </c>
      <c r="C272" s="3">
        <v>57622</v>
      </c>
      <c r="D272" s="3" t="s">
        <v>814</v>
      </c>
      <c r="E272" s="3" t="s">
        <v>815</v>
      </c>
      <c r="G272" s="4">
        <v>0</v>
      </c>
      <c r="H272" s="4">
        <v>36082.8</v>
      </c>
      <c r="I272" s="4">
        <v>-5552164.36</v>
      </c>
    </row>
    <row r="273" spans="2:9" ht="25.5">
      <c r="B273" s="2">
        <v>44985</v>
      </c>
      <c r="C273" s="3">
        <v>57623</v>
      </c>
      <c r="D273" s="3" t="s">
        <v>816</v>
      </c>
      <c r="E273" s="3" t="s">
        <v>817</v>
      </c>
      <c r="G273" s="4">
        <v>0</v>
      </c>
      <c r="H273" s="4">
        <v>2350159.17</v>
      </c>
      <c r="I273" s="4">
        <v>-7902323.53</v>
      </c>
    </row>
    <row r="274" spans="2:9" ht="25.5">
      <c r="B274" s="2">
        <v>44985</v>
      </c>
      <c r="C274" s="3">
        <v>57623</v>
      </c>
      <c r="D274" s="3" t="s">
        <v>816</v>
      </c>
      <c r="E274" s="3" t="s">
        <v>817</v>
      </c>
      <c r="G274" s="4">
        <v>0</v>
      </c>
      <c r="H274" s="4">
        <v>103989.34</v>
      </c>
      <c r="I274" s="4">
        <v>-8006312.87</v>
      </c>
    </row>
    <row r="275" spans="2:9" ht="25.5">
      <c r="B275" s="2">
        <v>44985</v>
      </c>
      <c r="C275" s="3">
        <v>57626</v>
      </c>
      <c r="D275" s="3" t="s">
        <v>818</v>
      </c>
      <c r="E275" s="3" t="s">
        <v>819</v>
      </c>
      <c r="G275" s="4">
        <v>0</v>
      </c>
      <c r="H275" s="4">
        <v>99666</v>
      </c>
      <c r="I275" s="4">
        <v>-8105978.87</v>
      </c>
    </row>
    <row r="276" spans="2:9" ht="25.5">
      <c r="B276" s="2">
        <v>44985</v>
      </c>
      <c r="C276" s="3">
        <v>57626</v>
      </c>
      <c r="D276" s="3" t="s">
        <v>818</v>
      </c>
      <c r="E276" s="3" t="s">
        <v>819</v>
      </c>
      <c r="G276" s="4">
        <v>0</v>
      </c>
      <c r="H276" s="4">
        <v>4410</v>
      </c>
      <c r="I276" s="4">
        <v>-8110388.87</v>
      </c>
    </row>
    <row r="277" spans="2:9" ht="25.5">
      <c r="B277" s="2">
        <v>44985</v>
      </c>
      <c r="C277" s="3">
        <v>57637</v>
      </c>
      <c r="D277" s="3" t="s">
        <v>820</v>
      </c>
      <c r="E277" s="3" t="s">
        <v>821</v>
      </c>
      <c r="G277" s="4">
        <v>0</v>
      </c>
      <c r="H277" s="4">
        <v>84750</v>
      </c>
      <c r="I277" s="4">
        <v>-8195138.87</v>
      </c>
    </row>
    <row r="278" spans="2:9" ht="25.5">
      <c r="B278" s="2">
        <v>44985</v>
      </c>
      <c r="C278" s="3">
        <v>57637</v>
      </c>
      <c r="D278" s="3" t="s">
        <v>820</v>
      </c>
      <c r="E278" s="3" t="s">
        <v>821</v>
      </c>
      <c r="G278" s="4">
        <v>0</v>
      </c>
      <c r="H278" s="4">
        <v>3750</v>
      </c>
      <c r="I278" s="4">
        <v>-8198888.87</v>
      </c>
    </row>
    <row r="279" spans="2:9" ht="25.5">
      <c r="B279" s="2">
        <v>44985</v>
      </c>
      <c r="C279" s="3">
        <v>57638</v>
      </c>
      <c r="D279" s="3" t="s">
        <v>822</v>
      </c>
      <c r="E279" s="3" t="s">
        <v>823</v>
      </c>
      <c r="G279" s="4">
        <v>0</v>
      </c>
      <c r="H279" s="4">
        <v>146336</v>
      </c>
      <c r="I279" s="4">
        <v>-8345224.87</v>
      </c>
    </row>
    <row r="280" spans="2:9" ht="25.5">
      <c r="B280" s="2">
        <v>44985</v>
      </c>
      <c r="C280" s="3">
        <v>57638</v>
      </c>
      <c r="D280" s="3" t="s">
        <v>822</v>
      </c>
      <c r="E280" s="3" t="s">
        <v>823</v>
      </c>
      <c r="G280" s="4">
        <v>0</v>
      </c>
      <c r="H280" s="4">
        <v>14144</v>
      </c>
      <c r="I280" s="4">
        <v>-8359368.87</v>
      </c>
    </row>
    <row r="281" spans="2:9" ht="25.5">
      <c r="B281" s="2">
        <v>44985</v>
      </c>
      <c r="C281" s="3">
        <v>57639</v>
      </c>
      <c r="D281" s="3" t="s">
        <v>824</v>
      </c>
      <c r="E281" s="3" t="s">
        <v>825</v>
      </c>
      <c r="G281" s="4">
        <v>0</v>
      </c>
      <c r="H281" s="4">
        <v>21774.79</v>
      </c>
      <c r="I281" s="4">
        <v>-8381143.66</v>
      </c>
    </row>
    <row r="282" spans="2:9" ht="25.5">
      <c r="B282" s="2">
        <v>44985</v>
      </c>
      <c r="C282" s="3">
        <v>57639</v>
      </c>
      <c r="D282" s="3" t="s">
        <v>824</v>
      </c>
      <c r="E282" s="3" t="s">
        <v>825</v>
      </c>
      <c r="G282" s="4">
        <v>0</v>
      </c>
      <c r="H282" s="4">
        <v>2104.63</v>
      </c>
      <c r="I282" s="4">
        <v>-8383248.29</v>
      </c>
    </row>
    <row r="283" spans="2:9" ht="51">
      <c r="B283" s="2">
        <v>44985</v>
      </c>
      <c r="C283" s="3">
        <v>58047</v>
      </c>
      <c r="D283" s="3" t="s">
        <v>826</v>
      </c>
      <c r="E283" s="3" t="s">
        <v>827</v>
      </c>
      <c r="G283" s="4">
        <v>249010.96</v>
      </c>
      <c r="H283" s="4">
        <v>0</v>
      </c>
      <c r="I283" s="4">
        <v>-8134237.33</v>
      </c>
    </row>
    <row r="284" ht="15" customHeight="1" hidden="1"/>
    <row r="285" ht="10.15" customHeight="1"/>
    <row r="286" spans="6:9" ht="18" customHeight="1">
      <c r="F286" s="155" t="s">
        <v>828</v>
      </c>
      <c r="G286" s="153"/>
      <c r="H286" s="153"/>
      <c r="I286" s="153"/>
    </row>
    <row r="287" ht="0.95" customHeight="1"/>
    <row r="288" spans="6:9" ht="18" customHeight="1">
      <c r="F288" s="155" t="s">
        <v>829</v>
      </c>
      <c r="G288" s="153"/>
      <c r="H288" s="153"/>
      <c r="I288" s="153"/>
    </row>
    <row r="289" spans="6:9" ht="18" customHeight="1">
      <c r="F289" s="155" t="s">
        <v>830</v>
      </c>
      <c r="G289" s="153"/>
      <c r="H289" s="153"/>
      <c r="I289" s="153"/>
    </row>
    <row r="290" ht="20.1" customHeight="1"/>
    <row r="292" spans="2:11" ht="15.75">
      <c r="B292" s="132"/>
      <c r="C292" s="133" t="s">
        <v>1388</v>
      </c>
      <c r="D292" s="6"/>
      <c r="E292" s="6"/>
      <c r="F292" s="6"/>
      <c r="G292" s="6"/>
      <c r="H292" s="6"/>
      <c r="I292" s="6"/>
      <c r="J292" s="6"/>
      <c r="K292" s="7"/>
    </row>
    <row r="293" spans="2:11" ht="15.75">
      <c r="B293" s="11"/>
      <c r="C293" s="9"/>
      <c r="D293" s="9"/>
      <c r="E293" s="9"/>
      <c r="F293" s="9"/>
      <c r="G293" s="9"/>
      <c r="H293" s="9"/>
      <c r="I293" s="9"/>
      <c r="J293" s="9"/>
      <c r="K293" s="10"/>
    </row>
    <row r="294" spans="2:11" ht="15.75">
      <c r="B294" s="11"/>
      <c r="C294" s="9"/>
      <c r="D294" s="9"/>
      <c r="E294" s="9"/>
      <c r="F294" s="9"/>
      <c r="G294" s="9"/>
      <c r="H294" s="9"/>
      <c r="I294" s="9"/>
      <c r="J294" s="9"/>
      <c r="K294" s="10"/>
    </row>
    <row r="295" spans="2:11" ht="15.75">
      <c r="B295" s="11"/>
      <c r="C295" s="9"/>
      <c r="D295" s="9"/>
      <c r="E295" s="9"/>
      <c r="F295" s="9"/>
      <c r="G295" s="9"/>
      <c r="H295" s="9"/>
      <c r="I295" s="9"/>
      <c r="J295" s="9"/>
      <c r="K295" s="10"/>
    </row>
    <row r="296" spans="2:11" ht="15.75">
      <c r="B296" s="11"/>
      <c r="C296" s="9"/>
      <c r="D296" s="9"/>
      <c r="E296" s="9"/>
      <c r="F296" s="9"/>
      <c r="G296" s="9"/>
      <c r="H296" s="9"/>
      <c r="I296" s="9"/>
      <c r="J296" s="9"/>
      <c r="K296" s="10"/>
    </row>
    <row r="297" spans="2:11" ht="15.75">
      <c r="B297" s="11"/>
      <c r="C297" s="9"/>
      <c r="D297" s="9"/>
      <c r="E297" s="9"/>
      <c r="F297" s="9"/>
      <c r="G297" s="9"/>
      <c r="H297" s="9"/>
      <c r="I297" s="9"/>
      <c r="J297" s="9"/>
      <c r="K297" s="10"/>
    </row>
    <row r="298" spans="2:11" ht="15.75">
      <c r="B298" s="149" t="s">
        <v>24</v>
      </c>
      <c r="C298" s="150"/>
      <c r="D298" s="150"/>
      <c r="E298" s="150"/>
      <c r="F298" s="150"/>
      <c r="G298" s="150"/>
      <c r="H298" s="150"/>
      <c r="I298" s="150"/>
      <c r="J298" s="150"/>
      <c r="K298" s="151"/>
    </row>
    <row r="299" spans="2:11" ht="15">
      <c r="B299" s="157" t="s">
        <v>1389</v>
      </c>
      <c r="C299" s="158"/>
      <c r="D299" s="158"/>
      <c r="E299" s="158"/>
      <c r="F299" s="158"/>
      <c r="G299" s="158"/>
      <c r="H299" s="158"/>
      <c r="I299" s="158"/>
      <c r="J299" s="158"/>
      <c r="K299" s="159"/>
    </row>
    <row r="300" spans="2:11" ht="15.75">
      <c r="B300" s="12"/>
      <c r="C300" s="13"/>
      <c r="D300" s="13"/>
      <c r="E300" s="13"/>
      <c r="F300" s="13"/>
      <c r="G300" s="13"/>
      <c r="H300" s="13"/>
      <c r="I300" s="13"/>
      <c r="J300" s="13"/>
      <c r="K300" s="14"/>
    </row>
    <row r="301" spans="2:11" ht="15.75">
      <c r="B301" s="12"/>
      <c r="C301" s="13"/>
      <c r="D301" s="13"/>
      <c r="E301" s="13"/>
      <c r="F301" s="13"/>
      <c r="G301" s="13"/>
      <c r="H301" s="13"/>
      <c r="I301" s="13"/>
      <c r="J301" s="13"/>
      <c r="K301" s="14"/>
    </row>
    <row r="302" spans="2:11" ht="15.75">
      <c r="B302" s="11"/>
      <c r="C302" s="15" t="s">
        <v>26</v>
      </c>
      <c r="D302" s="15"/>
      <c r="E302" s="15"/>
      <c r="F302" s="15"/>
      <c r="G302" s="15"/>
      <c r="H302" s="15"/>
      <c r="I302" s="15"/>
      <c r="J302" s="15"/>
      <c r="K302" s="16"/>
    </row>
    <row r="303" spans="2:11" ht="15.75">
      <c r="B303" s="11"/>
      <c r="C303" s="17" t="s">
        <v>1390</v>
      </c>
      <c r="D303" s="17"/>
      <c r="E303" s="18"/>
      <c r="F303" s="18"/>
      <c r="G303" s="18"/>
      <c r="H303" s="18"/>
      <c r="I303" s="17" t="s">
        <v>28</v>
      </c>
      <c r="J303" s="17"/>
      <c r="K303" s="19" t="s">
        <v>160</v>
      </c>
    </row>
    <row r="304" spans="2:11" ht="15.75">
      <c r="B304" s="11"/>
      <c r="C304" s="20" t="s">
        <v>30</v>
      </c>
      <c r="D304" s="21" t="s">
        <v>31</v>
      </c>
      <c r="E304" s="22"/>
      <c r="F304" s="23"/>
      <c r="G304" s="24"/>
      <c r="H304" s="25"/>
      <c r="I304" s="20"/>
      <c r="J304" s="26"/>
      <c r="K304" s="27"/>
    </row>
    <row r="305" spans="2:11" ht="15.75">
      <c r="B305" s="11"/>
      <c r="C305" s="20" t="s">
        <v>32</v>
      </c>
      <c r="D305" s="28"/>
      <c r="E305" s="29"/>
      <c r="F305" s="26"/>
      <c r="G305" s="24"/>
      <c r="H305" s="20" t="s">
        <v>907</v>
      </c>
      <c r="I305" s="20"/>
      <c r="J305" s="26"/>
      <c r="K305" s="30"/>
    </row>
    <row r="306" spans="2:11" ht="16.5" thickBot="1">
      <c r="B306" s="11"/>
      <c r="C306" s="20"/>
      <c r="D306" s="28"/>
      <c r="E306" s="29"/>
      <c r="F306" s="26"/>
      <c r="G306" s="31"/>
      <c r="H306" s="20"/>
      <c r="I306" s="20"/>
      <c r="J306" s="26"/>
      <c r="K306" s="30"/>
    </row>
    <row r="307" spans="2:11" ht="16.5" thickTop="1">
      <c r="B307" s="32"/>
      <c r="C307" s="33"/>
      <c r="D307" s="33"/>
      <c r="E307" s="33"/>
      <c r="F307" s="33"/>
      <c r="G307" s="33"/>
      <c r="H307" s="33"/>
      <c r="I307" s="33"/>
      <c r="J307" s="33"/>
      <c r="K307" s="34"/>
    </row>
    <row r="308" spans="2:11" ht="15.75">
      <c r="B308" s="35"/>
      <c r="C308" s="36"/>
      <c r="D308" s="36"/>
      <c r="E308" s="36"/>
      <c r="F308" s="36"/>
      <c r="G308" s="36"/>
      <c r="H308" s="36"/>
      <c r="I308" s="36"/>
      <c r="J308" s="36"/>
      <c r="K308" s="37" t="s">
        <v>34</v>
      </c>
    </row>
    <row r="309" spans="2:11" ht="15.75">
      <c r="B309" s="35"/>
      <c r="C309" s="38" t="s">
        <v>35</v>
      </c>
      <c r="D309" s="38"/>
      <c r="E309" s="38"/>
      <c r="F309" s="38"/>
      <c r="G309" s="38"/>
      <c r="H309" s="160"/>
      <c r="I309" s="160"/>
      <c r="J309" s="160"/>
      <c r="K309" s="40">
        <v>513606.12</v>
      </c>
    </row>
    <row r="310" spans="2:11" ht="15.75">
      <c r="B310" s="35"/>
      <c r="C310" s="36"/>
      <c r="D310" s="36"/>
      <c r="E310" s="36"/>
      <c r="F310" s="36"/>
      <c r="G310" s="36"/>
      <c r="H310" s="36"/>
      <c r="I310" s="36"/>
      <c r="J310" s="36"/>
      <c r="K310" s="40"/>
    </row>
    <row r="311" spans="2:11" ht="15.75">
      <c r="B311" s="35"/>
      <c r="C311" s="41" t="s">
        <v>36</v>
      </c>
      <c r="D311" s="41"/>
      <c r="E311" s="41"/>
      <c r="F311" s="41"/>
      <c r="G311" s="41"/>
      <c r="H311" s="36"/>
      <c r="I311" s="36"/>
      <c r="J311" s="36"/>
      <c r="K311" s="40"/>
    </row>
    <row r="312" spans="2:11" ht="15.75">
      <c r="B312" s="35"/>
      <c r="C312" s="36" t="s">
        <v>138</v>
      </c>
      <c r="D312" s="36"/>
      <c r="E312" s="36"/>
      <c r="F312" s="36"/>
      <c r="G312" s="36"/>
      <c r="H312" s="161"/>
      <c r="I312" s="161"/>
      <c r="J312" s="161"/>
      <c r="K312" s="40">
        <v>101748822.97</v>
      </c>
    </row>
    <row r="313" spans="2:11" ht="15.75">
      <c r="B313" s="35"/>
      <c r="C313" s="36" t="s">
        <v>1391</v>
      </c>
      <c r="D313" s="36"/>
      <c r="E313" s="36"/>
      <c r="F313" s="36"/>
      <c r="G313" s="36"/>
      <c r="H313" s="160"/>
      <c r="I313" s="160"/>
      <c r="J313" s="160"/>
      <c r="K313" s="40">
        <v>277319.55</v>
      </c>
    </row>
    <row r="314" spans="2:11" ht="15.75">
      <c r="B314" s="35"/>
      <c r="C314" s="36"/>
      <c r="D314" s="36"/>
      <c r="E314" s="36"/>
      <c r="F314" s="36"/>
      <c r="G314" s="36"/>
      <c r="H314" s="39"/>
      <c r="I314" s="39"/>
      <c r="J314" s="39"/>
      <c r="K314" s="40"/>
    </row>
    <row r="315" spans="2:11" ht="15.75">
      <c r="B315" s="35"/>
      <c r="C315" s="38" t="s">
        <v>39</v>
      </c>
      <c r="D315" s="38"/>
      <c r="E315" s="38"/>
      <c r="F315" s="38"/>
      <c r="G315" s="38"/>
      <c r="H315" s="36"/>
      <c r="I315" s="36"/>
      <c r="J315" s="36"/>
      <c r="K315" s="42">
        <f>+K309+K312+K313</f>
        <v>102539748.64</v>
      </c>
    </row>
    <row r="316" spans="2:11" ht="15.75">
      <c r="B316" s="35"/>
      <c r="C316" s="36"/>
      <c r="D316" s="36"/>
      <c r="E316" s="36"/>
      <c r="F316" s="36"/>
      <c r="G316" s="36"/>
      <c r="H316" s="36"/>
      <c r="I316" s="36"/>
      <c r="J316" s="36"/>
      <c r="K316" s="40"/>
    </row>
    <row r="317" spans="2:11" ht="15.75">
      <c r="B317" s="35"/>
      <c r="C317" s="41" t="s">
        <v>40</v>
      </c>
      <c r="D317" s="41"/>
      <c r="E317" s="41"/>
      <c r="F317" s="41"/>
      <c r="G317" s="41"/>
      <c r="H317" s="36"/>
      <c r="I317" s="36"/>
      <c r="J317" s="36"/>
      <c r="K317" s="40"/>
    </row>
    <row r="318" spans="2:11" ht="15.75">
      <c r="B318" s="35"/>
      <c r="C318" s="36" t="s">
        <v>1392</v>
      </c>
      <c r="D318" s="36"/>
      <c r="E318" s="36"/>
      <c r="F318" s="36"/>
      <c r="G318" s="36"/>
      <c r="H318" s="160"/>
      <c r="I318" s="160"/>
      <c r="J318" s="160"/>
      <c r="K318" s="40">
        <v>110673985.97</v>
      </c>
    </row>
    <row r="319" spans="2:11" ht="15.75">
      <c r="B319" s="35"/>
      <c r="C319" s="36"/>
      <c r="D319" s="36"/>
      <c r="E319" s="36"/>
      <c r="F319" s="36"/>
      <c r="G319" s="36"/>
      <c r="H319" s="39"/>
      <c r="I319" s="39"/>
      <c r="J319" s="39"/>
      <c r="K319" s="40">
        <v>0</v>
      </c>
    </row>
    <row r="320" spans="2:11" ht="15.75">
      <c r="B320" s="35"/>
      <c r="C320" s="36" t="s">
        <v>43</v>
      </c>
      <c r="D320" s="36"/>
      <c r="E320" s="36"/>
      <c r="F320" s="36"/>
      <c r="G320" s="36"/>
      <c r="H320" s="160"/>
      <c r="I320" s="160"/>
      <c r="J320" s="160"/>
      <c r="K320" s="40"/>
    </row>
    <row r="321" spans="2:11" ht="15.75">
      <c r="B321" s="35"/>
      <c r="C321" s="36" t="s">
        <v>44</v>
      </c>
      <c r="D321" s="36"/>
      <c r="E321" s="36"/>
      <c r="F321" s="36"/>
      <c r="G321" s="36"/>
      <c r="H321" s="39"/>
      <c r="I321" s="39"/>
      <c r="J321" s="39"/>
      <c r="K321" s="40"/>
    </row>
    <row r="322" spans="2:11" ht="15.75">
      <c r="B322" s="35"/>
      <c r="C322" s="36"/>
      <c r="D322" s="36"/>
      <c r="E322" s="36"/>
      <c r="F322" s="36"/>
      <c r="G322" s="36"/>
      <c r="H322" s="39"/>
      <c r="I322" s="39"/>
      <c r="J322" s="39"/>
      <c r="K322" s="40"/>
    </row>
    <row r="323" spans="2:11" ht="16.5" thickBot="1">
      <c r="B323" s="35"/>
      <c r="C323" s="38" t="s">
        <v>45</v>
      </c>
      <c r="D323" s="38"/>
      <c r="E323" s="38"/>
      <c r="F323" s="38"/>
      <c r="G323" s="38"/>
      <c r="H323" s="160"/>
      <c r="I323" s="160"/>
      <c r="J323" s="160"/>
      <c r="K323" s="43">
        <f>+K315-K318</f>
        <v>-8134237.329999998</v>
      </c>
    </row>
    <row r="324" spans="2:11" ht="16.5" thickTop="1">
      <c r="B324" s="35"/>
      <c r="C324" s="44"/>
      <c r="D324" s="44"/>
      <c r="E324" s="44"/>
      <c r="F324" s="44"/>
      <c r="G324" s="44"/>
      <c r="H324" s="44"/>
      <c r="I324" s="44"/>
      <c r="J324" s="44"/>
      <c r="K324" s="45"/>
    </row>
    <row r="325" spans="2:11" ht="15.75">
      <c r="B325" s="35"/>
      <c r="C325" s="36"/>
      <c r="D325" s="36"/>
      <c r="E325" s="36"/>
      <c r="F325" s="36"/>
      <c r="G325" s="36"/>
      <c r="H325" s="36"/>
      <c r="I325" s="36"/>
      <c r="J325" s="36"/>
      <c r="K325" s="46"/>
    </row>
    <row r="326" spans="2:11" ht="15.75">
      <c r="B326" s="35"/>
      <c r="C326" s="36"/>
      <c r="D326" s="36"/>
      <c r="E326" s="36"/>
      <c r="F326" s="36"/>
      <c r="G326" s="36"/>
      <c r="H326" s="36"/>
      <c r="I326" s="36"/>
      <c r="J326" s="36"/>
      <c r="K326" s="37" t="s">
        <v>46</v>
      </c>
    </row>
    <row r="327" spans="2:11" ht="15.75">
      <c r="B327" s="35"/>
      <c r="C327" s="38" t="s">
        <v>47</v>
      </c>
      <c r="D327" s="38"/>
      <c r="E327" s="38"/>
      <c r="F327" s="38"/>
      <c r="G327" s="38"/>
      <c r="H327" s="160"/>
      <c r="I327" s="160"/>
      <c r="J327" s="160"/>
      <c r="K327" s="40">
        <v>1102007.06</v>
      </c>
    </row>
    <row r="328" spans="2:11" ht="15.75">
      <c r="B328" s="35"/>
      <c r="C328" s="38"/>
      <c r="D328" s="38"/>
      <c r="E328" s="38"/>
      <c r="F328" s="38"/>
      <c r="G328" s="38"/>
      <c r="H328" s="39"/>
      <c r="I328" s="39"/>
      <c r="J328" s="39"/>
      <c r="K328" s="40"/>
    </row>
    <row r="329" spans="2:11" ht="15.75">
      <c r="B329" s="35"/>
      <c r="C329" s="41" t="s">
        <v>36</v>
      </c>
      <c r="D329" s="41"/>
      <c r="E329" s="41"/>
      <c r="F329" s="41"/>
      <c r="G329" s="41"/>
      <c r="H329" s="36"/>
      <c r="I329" s="36"/>
      <c r="J329" s="36"/>
      <c r="K329" s="47"/>
    </row>
    <row r="330" spans="2:11" ht="15.75">
      <c r="B330" s="35"/>
      <c r="C330" s="36" t="s">
        <v>48</v>
      </c>
      <c r="D330" s="36"/>
      <c r="E330" s="36"/>
      <c r="F330" s="36"/>
      <c r="G330" s="36"/>
      <c r="H330" s="160"/>
      <c r="I330" s="160"/>
      <c r="J330" s="160"/>
      <c r="K330" s="40">
        <v>0</v>
      </c>
    </row>
    <row r="331" spans="2:11" ht="15.75">
      <c r="B331" s="35"/>
      <c r="C331" s="38" t="s">
        <v>39</v>
      </c>
      <c r="D331" s="38"/>
      <c r="E331" s="38"/>
      <c r="F331" s="38"/>
      <c r="G331" s="38"/>
      <c r="H331" s="162"/>
      <c r="I331" s="162"/>
      <c r="J331" s="162"/>
      <c r="K331" s="49">
        <f>SUM(K327:K330)</f>
        <v>1102007.06</v>
      </c>
    </row>
    <row r="332" spans="2:11" ht="15.75">
      <c r="B332" s="35"/>
      <c r="C332" s="36"/>
      <c r="D332" s="36"/>
      <c r="E332" s="36"/>
      <c r="F332" s="36"/>
      <c r="G332" s="36"/>
      <c r="H332" s="36"/>
      <c r="I332" s="36"/>
      <c r="J332" s="36"/>
      <c r="K332" s="47"/>
    </row>
    <row r="333" spans="2:11" ht="15.75">
      <c r="B333" s="35"/>
      <c r="C333" s="41" t="s">
        <v>40</v>
      </c>
      <c r="D333" s="41"/>
      <c r="E333" s="41"/>
      <c r="F333" s="41"/>
      <c r="G333" s="41"/>
      <c r="H333" s="36"/>
      <c r="I333" s="36"/>
      <c r="J333" s="36"/>
      <c r="K333" s="40"/>
    </row>
    <row r="334" spans="2:11" ht="15.75">
      <c r="B334" s="35"/>
      <c r="C334" s="36" t="s">
        <v>1393</v>
      </c>
      <c r="D334" s="36"/>
      <c r="E334" s="36"/>
      <c r="F334" s="36"/>
      <c r="G334" s="36"/>
      <c r="H334" s="162"/>
      <c r="I334" s="162"/>
      <c r="J334" s="162"/>
      <c r="K334" s="40">
        <v>9236244.39</v>
      </c>
    </row>
    <row r="335" spans="2:11" ht="15.75">
      <c r="B335" s="35"/>
      <c r="C335" s="36"/>
      <c r="D335" s="36"/>
      <c r="E335" s="36"/>
      <c r="F335" s="36"/>
      <c r="G335" s="36"/>
      <c r="H335" s="48"/>
      <c r="I335" s="48"/>
      <c r="J335" s="48"/>
      <c r="K335" s="40"/>
    </row>
    <row r="336" spans="2:11" ht="16.5" thickBot="1">
      <c r="B336" s="35"/>
      <c r="C336" s="38" t="s">
        <v>45</v>
      </c>
      <c r="D336" s="38"/>
      <c r="E336" s="38"/>
      <c r="F336" s="38"/>
      <c r="G336" s="38"/>
      <c r="H336" s="36"/>
      <c r="I336" s="36"/>
      <c r="J336" s="36"/>
      <c r="K336" s="43">
        <f>SUM(K331-K334)</f>
        <v>-8134237.33</v>
      </c>
    </row>
    <row r="337" spans="2:11" ht="17.25" thickBot="1" thickTop="1">
      <c r="B337" s="50"/>
      <c r="C337" s="51"/>
      <c r="D337" s="51"/>
      <c r="E337" s="51"/>
      <c r="F337" s="51"/>
      <c r="G337" s="51"/>
      <c r="H337" s="52"/>
      <c r="I337" s="52"/>
      <c r="J337" s="52"/>
      <c r="K337" s="53"/>
    </row>
    <row r="338" spans="2:11" ht="16.5" thickTop="1">
      <c r="B338" s="32"/>
      <c r="C338" s="54"/>
      <c r="D338" s="54"/>
      <c r="E338" s="54"/>
      <c r="F338" s="54"/>
      <c r="G338" s="54"/>
      <c r="H338" s="33"/>
      <c r="I338" s="33"/>
      <c r="J338" s="33"/>
      <c r="K338" s="55"/>
    </row>
    <row r="339" spans="2:11" ht="15.75">
      <c r="B339" s="35"/>
      <c r="C339" s="38"/>
      <c r="D339" s="38"/>
      <c r="E339" s="38"/>
      <c r="F339" s="38"/>
      <c r="G339" s="38"/>
      <c r="H339" s="36"/>
      <c r="I339" s="36"/>
      <c r="J339" s="36"/>
      <c r="K339" s="55"/>
    </row>
    <row r="340" spans="2:11" ht="15.75">
      <c r="B340" s="35"/>
      <c r="C340" s="38"/>
      <c r="D340" s="38"/>
      <c r="E340" s="38"/>
      <c r="F340" s="38"/>
      <c r="G340" s="38"/>
      <c r="H340" s="36"/>
      <c r="I340" s="36"/>
      <c r="J340" s="36"/>
      <c r="K340" s="56"/>
    </row>
    <row r="341" spans="2:11" ht="15.75">
      <c r="B341" s="62"/>
      <c r="C341" s="63" t="s">
        <v>1394</v>
      </c>
      <c r="D341" s="63"/>
      <c r="E341" s="58"/>
      <c r="F341" s="63" t="s">
        <v>51</v>
      </c>
      <c r="G341" s="156" t="s">
        <v>51</v>
      </c>
      <c r="H341" s="156"/>
      <c r="I341" s="59"/>
      <c r="J341" s="57" t="s">
        <v>1395</v>
      </c>
      <c r="K341" s="182" t="s">
        <v>912</v>
      </c>
    </row>
    <row r="342" spans="2:11" ht="15.75">
      <c r="B342" s="35"/>
      <c r="C342" s="131" t="s">
        <v>53</v>
      </c>
      <c r="D342" s="131"/>
      <c r="E342" s="39"/>
      <c r="F342" s="170" t="s">
        <v>54</v>
      </c>
      <c r="G342" s="170"/>
      <c r="H342" s="170"/>
      <c r="I342" s="36"/>
      <c r="J342" s="160" t="s">
        <v>55</v>
      </c>
      <c r="K342" s="163"/>
    </row>
    <row r="343" spans="2:11" ht="15.75">
      <c r="B343" s="35"/>
      <c r="C343" s="36"/>
      <c r="D343" s="36"/>
      <c r="E343" s="39"/>
      <c r="F343" s="39"/>
      <c r="G343" s="39"/>
      <c r="H343" s="39"/>
      <c r="I343" s="36"/>
      <c r="J343" s="39"/>
      <c r="K343" s="61"/>
    </row>
    <row r="344" spans="2:11" ht="15.75">
      <c r="B344" s="62"/>
      <c r="C344" s="184" t="s">
        <v>913</v>
      </c>
      <c r="D344" s="184"/>
      <c r="E344" s="58"/>
      <c r="F344" s="63" t="s">
        <v>57</v>
      </c>
      <c r="G344" s="156" t="s">
        <v>57</v>
      </c>
      <c r="H344" s="156"/>
      <c r="I344" s="59"/>
      <c r="J344" s="57" t="s">
        <v>1396</v>
      </c>
      <c r="K344" s="183" t="s">
        <v>1397</v>
      </c>
    </row>
    <row r="345" spans="2:11" ht="15.75">
      <c r="B345" s="35"/>
      <c r="C345" s="131" t="s">
        <v>59</v>
      </c>
      <c r="D345" s="131"/>
      <c r="E345" s="39"/>
      <c r="F345" s="170" t="s">
        <v>60</v>
      </c>
      <c r="G345" s="170"/>
      <c r="H345" s="170"/>
      <c r="I345" s="36"/>
      <c r="J345" s="160" t="s">
        <v>60</v>
      </c>
      <c r="K345" s="163"/>
    </row>
    <row r="346" spans="2:11" ht="15.75">
      <c r="B346" s="35"/>
      <c r="C346" s="38"/>
      <c r="D346" s="38"/>
      <c r="E346" s="38"/>
      <c r="F346" s="38"/>
      <c r="G346" s="38"/>
      <c r="H346" s="36"/>
      <c r="I346" s="36"/>
      <c r="J346" s="36"/>
      <c r="K346" s="64"/>
    </row>
    <row r="347" spans="2:11" ht="15.75">
      <c r="B347" s="65"/>
      <c r="C347" s="66"/>
      <c r="D347" s="66"/>
      <c r="E347" s="66"/>
      <c r="F347" s="66"/>
      <c r="G347" s="66"/>
      <c r="H347" s="67"/>
      <c r="I347" s="68"/>
      <c r="J347" s="67"/>
      <c r="K347" s="69"/>
    </row>
  </sheetData>
  <protectedRanges>
    <protectedRange sqref="F344 C344 J344" name="Rango1_2_1_1"/>
    <protectedRange sqref="J304:J306" name="Rango1_1"/>
    <protectedRange sqref="C341" name="Rango1_2_1_2"/>
    <protectedRange sqref="K341" name="Rango1_2_1"/>
    <protectedRange sqref="K344" name="Rango1_2_1_1_1"/>
    <protectedRange sqref="G344" name="Rango1_2_1_1_3"/>
  </protectedRanges>
  <mergeCells count="23">
    <mergeCell ref="F345:H345"/>
    <mergeCell ref="J345:K345"/>
    <mergeCell ref="G341:H341"/>
    <mergeCell ref="G344:H344"/>
    <mergeCell ref="H331:J331"/>
    <mergeCell ref="H334:J334"/>
    <mergeCell ref="F342:H342"/>
    <mergeCell ref="J342:K342"/>
    <mergeCell ref="H318:J318"/>
    <mergeCell ref="H320:J320"/>
    <mergeCell ref="H323:J323"/>
    <mergeCell ref="H327:J327"/>
    <mergeCell ref="H330:J330"/>
    <mergeCell ref="B298:K298"/>
    <mergeCell ref="B299:K299"/>
    <mergeCell ref="H309:J309"/>
    <mergeCell ref="H312:J312"/>
    <mergeCell ref="H313:J313"/>
    <mergeCell ref="B2:I2"/>
    <mergeCell ref="B4:I4"/>
    <mergeCell ref="F286:I286"/>
    <mergeCell ref="F288:I288"/>
    <mergeCell ref="F289:I28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762E-F112-4254-8B48-BDF90AB5B433}">
  <dimension ref="B2:K74"/>
  <sheetViews>
    <sheetView workbookViewId="0" topLeftCell="A10">
      <selection activeCell="D18" sqref="D1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67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68" t="s">
        <v>940</v>
      </c>
      <c r="C4" s="153"/>
      <c r="D4" s="153"/>
      <c r="E4" s="153"/>
      <c r="F4" s="153"/>
      <c r="G4" s="153"/>
      <c r="H4" s="153"/>
      <c r="I4" s="153"/>
    </row>
    <row r="7" spans="2:9" ht="15">
      <c r="B7" s="140" t="s">
        <v>2</v>
      </c>
      <c r="C7" s="140" t="s">
        <v>3</v>
      </c>
      <c r="D7" s="140" t="s">
        <v>4</v>
      </c>
      <c r="E7" s="140" t="s">
        <v>5</v>
      </c>
      <c r="G7" s="140" t="s">
        <v>6</v>
      </c>
      <c r="H7" s="140" t="s">
        <v>7</v>
      </c>
      <c r="I7" s="140" t="s">
        <v>8</v>
      </c>
    </row>
    <row r="8" spans="2:9" ht="15">
      <c r="B8" s="141">
        <v>44958</v>
      </c>
      <c r="C8" s="142">
        <v>0</v>
      </c>
      <c r="D8" s="142" t="s">
        <v>9</v>
      </c>
      <c r="E8" s="142"/>
      <c r="G8" s="143">
        <v>241327975.44</v>
      </c>
      <c r="H8" s="143">
        <v>0</v>
      </c>
      <c r="I8" s="143">
        <v>241327975.44</v>
      </c>
    </row>
    <row r="9" spans="2:9" ht="51">
      <c r="B9" s="141">
        <v>44959</v>
      </c>
      <c r="C9" s="142">
        <v>56680</v>
      </c>
      <c r="D9" s="142" t="s">
        <v>941</v>
      </c>
      <c r="E9" s="142" t="s">
        <v>942</v>
      </c>
      <c r="G9" s="143">
        <v>1056393.44</v>
      </c>
      <c r="H9" s="143">
        <v>0</v>
      </c>
      <c r="I9" s="143">
        <v>242384368.88</v>
      </c>
    </row>
    <row r="10" spans="2:9" ht="51">
      <c r="B10" s="141">
        <v>44967</v>
      </c>
      <c r="C10" s="142">
        <v>57049</v>
      </c>
      <c r="D10" s="142" t="s">
        <v>943</v>
      </c>
      <c r="E10" s="142" t="s">
        <v>944</v>
      </c>
      <c r="G10" s="143">
        <v>1106630.36</v>
      </c>
      <c r="H10" s="143">
        <v>0</v>
      </c>
      <c r="I10" s="143">
        <v>243490999.24</v>
      </c>
    </row>
    <row r="11" spans="2:9" ht="51">
      <c r="B11" s="141">
        <v>44974</v>
      </c>
      <c r="C11" s="142">
        <v>57522</v>
      </c>
      <c r="D11" s="142" t="s">
        <v>945</v>
      </c>
      <c r="E11" s="142" t="s">
        <v>946</v>
      </c>
      <c r="G11" s="143">
        <v>1125045.07</v>
      </c>
      <c r="H11" s="143">
        <v>0</v>
      </c>
      <c r="I11" s="143">
        <v>244616044.31</v>
      </c>
    </row>
    <row r="12" spans="2:9" ht="51">
      <c r="B12" s="141">
        <v>44981</v>
      </c>
      <c r="C12" s="142">
        <v>58013</v>
      </c>
      <c r="D12" s="142" t="s">
        <v>947</v>
      </c>
      <c r="E12" s="142" t="s">
        <v>948</v>
      </c>
      <c r="G12" s="143">
        <v>1150752.54</v>
      </c>
      <c r="H12" s="143">
        <v>0</v>
      </c>
      <c r="I12" s="143">
        <v>245766796.85</v>
      </c>
    </row>
    <row r="14" spans="6:9" ht="15">
      <c r="F14" s="169" t="s">
        <v>949</v>
      </c>
      <c r="G14" s="153"/>
      <c r="H14" s="153"/>
      <c r="I14" s="153"/>
    </row>
    <row r="16" spans="6:9" ht="15">
      <c r="F16" s="169" t="s">
        <v>950</v>
      </c>
      <c r="G16" s="153"/>
      <c r="H16" s="153"/>
      <c r="I16" s="153"/>
    </row>
    <row r="17" spans="6:9" ht="15">
      <c r="F17" s="169" t="s">
        <v>951</v>
      </c>
      <c r="G17" s="153"/>
      <c r="H17" s="153"/>
      <c r="I17" s="153"/>
    </row>
    <row r="21" spans="2:11" ht="15.75">
      <c r="B21" s="132"/>
      <c r="C21" s="133" t="s">
        <v>952</v>
      </c>
      <c r="D21" s="6"/>
      <c r="E21" s="6"/>
      <c r="F21" s="6"/>
      <c r="G21" s="6"/>
      <c r="H21" s="6"/>
      <c r="I21" s="6"/>
      <c r="J21" s="6"/>
      <c r="K21" s="7"/>
    </row>
    <row r="22" spans="2:11" ht="15.75">
      <c r="B22" s="11"/>
      <c r="C22" s="9"/>
      <c r="D22" s="9"/>
      <c r="E22" s="9"/>
      <c r="F22" s="9"/>
      <c r="G22" s="9"/>
      <c r="H22" s="9"/>
      <c r="I22" s="9"/>
      <c r="J22" s="9"/>
      <c r="K22" s="10"/>
    </row>
    <row r="23" spans="2:11" ht="15.75">
      <c r="B23" s="11"/>
      <c r="C23" s="9"/>
      <c r="D23" s="9"/>
      <c r="E23" s="9"/>
      <c r="F23" s="9"/>
      <c r="G23" s="9"/>
      <c r="H23" s="9"/>
      <c r="I23" s="9"/>
      <c r="J23" s="9"/>
      <c r="K23" s="10"/>
    </row>
    <row r="24" spans="2:11" ht="15.75">
      <c r="B24" s="11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11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1"/>
      <c r="C26" s="9"/>
      <c r="D26" s="9"/>
      <c r="E26" s="9"/>
      <c r="F26" s="9"/>
      <c r="G26" s="9"/>
      <c r="H26" s="9"/>
      <c r="I26" s="9"/>
      <c r="J26" s="9"/>
      <c r="K26" s="10"/>
    </row>
    <row r="27" spans="2:11" ht="15.75">
      <c r="B27" s="149" t="s">
        <v>24</v>
      </c>
      <c r="C27" s="150"/>
      <c r="D27" s="150"/>
      <c r="E27" s="150"/>
      <c r="F27" s="150"/>
      <c r="G27" s="150"/>
      <c r="H27" s="150"/>
      <c r="I27" s="150"/>
      <c r="J27" s="150"/>
      <c r="K27" s="151"/>
    </row>
    <row r="28" spans="2:11" ht="15">
      <c r="B28" s="157" t="s">
        <v>957</v>
      </c>
      <c r="C28" s="158"/>
      <c r="D28" s="158"/>
      <c r="E28" s="158"/>
      <c r="F28" s="158"/>
      <c r="G28" s="158"/>
      <c r="H28" s="158"/>
      <c r="I28" s="158"/>
      <c r="J28" s="158"/>
      <c r="K28" s="159"/>
    </row>
    <row r="29" spans="2:11" ht="15.75">
      <c r="B29" s="12" t="s">
        <v>953</v>
      </c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5.75">
      <c r="B30" s="11"/>
      <c r="C30" s="15" t="s">
        <v>26</v>
      </c>
      <c r="D30" s="15"/>
      <c r="E30" s="15"/>
      <c r="F30" s="15"/>
      <c r="G30" s="15"/>
      <c r="H30" s="15"/>
      <c r="I30" s="15"/>
      <c r="J30" s="15"/>
      <c r="K30" s="16"/>
    </row>
    <row r="31" spans="2:11" ht="15.75">
      <c r="B31" s="11"/>
      <c r="C31" s="17" t="s">
        <v>954</v>
      </c>
      <c r="D31" s="17"/>
      <c r="E31" s="18"/>
      <c r="F31" s="18"/>
      <c r="G31" s="18"/>
      <c r="H31" s="18"/>
      <c r="I31" s="17" t="s">
        <v>28</v>
      </c>
      <c r="J31" s="17"/>
      <c r="K31" s="144">
        <v>2117001000</v>
      </c>
    </row>
    <row r="32" spans="2:11" ht="15.75">
      <c r="B32" s="11"/>
      <c r="C32" s="20" t="s">
        <v>30</v>
      </c>
      <c r="D32" s="21" t="s">
        <v>31</v>
      </c>
      <c r="E32" s="22"/>
      <c r="F32" s="23"/>
      <c r="G32" s="24"/>
      <c r="H32" s="25"/>
      <c r="I32" s="20"/>
      <c r="J32" s="26"/>
      <c r="K32" s="27"/>
    </row>
    <row r="33" spans="2:11" ht="15.75">
      <c r="B33" s="11"/>
      <c r="C33" s="20" t="s">
        <v>32</v>
      </c>
      <c r="D33" s="28"/>
      <c r="E33" s="29"/>
      <c r="F33" s="26"/>
      <c r="G33" s="24"/>
      <c r="H33" s="20" t="s">
        <v>955</v>
      </c>
      <c r="I33" s="20"/>
      <c r="J33" s="26"/>
      <c r="K33" s="30"/>
    </row>
    <row r="34" spans="2:11" ht="16.5" thickBot="1">
      <c r="B34" s="11"/>
      <c r="C34" s="20"/>
      <c r="D34" s="28"/>
      <c r="E34" s="29"/>
      <c r="F34" s="26"/>
      <c r="G34" s="31"/>
      <c r="H34" s="20"/>
      <c r="I34" s="20"/>
      <c r="J34" s="26"/>
      <c r="K34" s="30"/>
    </row>
    <row r="35" spans="2:11" ht="16.5" thickTop="1">
      <c r="B35" s="32"/>
      <c r="C35" s="33"/>
      <c r="D35" s="33"/>
      <c r="E35" s="33"/>
      <c r="F35" s="33"/>
      <c r="G35" s="33"/>
      <c r="H35" s="33"/>
      <c r="I35" s="33"/>
      <c r="J35" s="33"/>
      <c r="K35" s="34"/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37" t="s">
        <v>34</v>
      </c>
    </row>
    <row r="37" spans="2:11" ht="15.75">
      <c r="B37" s="35"/>
      <c r="C37" s="38" t="s">
        <v>35</v>
      </c>
      <c r="D37" s="38"/>
      <c r="E37" s="38"/>
      <c r="F37" s="38"/>
      <c r="G37" s="38"/>
      <c r="H37" s="160"/>
      <c r="I37" s="160"/>
      <c r="J37" s="160"/>
      <c r="K37" s="145">
        <v>241327975.44</v>
      </c>
    </row>
    <row r="38" spans="2:11" ht="15.75">
      <c r="B38" s="35"/>
      <c r="C38" s="36"/>
      <c r="D38" s="36"/>
      <c r="E38" s="36"/>
      <c r="F38" s="36"/>
      <c r="G38" s="36"/>
      <c r="H38" s="36"/>
      <c r="I38" s="36"/>
      <c r="J38" s="36"/>
      <c r="K38" s="40"/>
    </row>
    <row r="39" spans="2:11" ht="15.75">
      <c r="B39" s="35"/>
      <c r="C39" s="41" t="s">
        <v>36</v>
      </c>
      <c r="D39" s="41"/>
      <c r="E39" s="41"/>
      <c r="F39" s="41"/>
      <c r="G39" s="41"/>
      <c r="H39" s="36"/>
      <c r="I39" s="36"/>
      <c r="J39" s="36"/>
      <c r="K39" s="40"/>
    </row>
    <row r="40" spans="2:11" ht="15.75">
      <c r="B40" s="35"/>
      <c r="C40" s="36" t="s">
        <v>138</v>
      </c>
      <c r="D40" s="36"/>
      <c r="E40" s="36"/>
      <c r="F40" s="36"/>
      <c r="G40" s="36"/>
      <c r="H40" s="161"/>
      <c r="I40" s="161"/>
      <c r="J40" s="161"/>
      <c r="K40" s="40">
        <v>4438821.41</v>
      </c>
    </row>
    <row r="41" spans="2:11" ht="15.75">
      <c r="B41" s="35"/>
      <c r="C41" s="36" t="s">
        <v>38</v>
      </c>
      <c r="D41" s="36"/>
      <c r="E41" s="36"/>
      <c r="F41" s="36"/>
      <c r="G41" s="36"/>
      <c r="H41" s="160"/>
      <c r="I41" s="160"/>
      <c r="J41" s="160"/>
      <c r="K41" s="40"/>
    </row>
    <row r="42" spans="2:11" ht="15.75">
      <c r="B42" s="35"/>
      <c r="C42" s="36"/>
      <c r="D42" s="36"/>
      <c r="E42" s="36"/>
      <c r="F42" s="36"/>
      <c r="G42" s="36"/>
      <c r="H42" s="39"/>
      <c r="I42" s="39"/>
      <c r="J42" s="39"/>
      <c r="K42" s="40"/>
    </row>
    <row r="43" spans="2:11" ht="15.75">
      <c r="B43" s="35"/>
      <c r="C43" s="38" t="s">
        <v>39</v>
      </c>
      <c r="D43" s="38"/>
      <c r="E43" s="38"/>
      <c r="F43" s="38"/>
      <c r="G43" s="38"/>
      <c r="H43" s="36"/>
      <c r="I43" s="36"/>
      <c r="J43" s="36"/>
      <c r="K43" s="42">
        <f>+K37+K40+K41</f>
        <v>245766796.85</v>
      </c>
    </row>
    <row r="44" spans="2:11" ht="15.75">
      <c r="B44" s="35"/>
      <c r="C44" s="36"/>
      <c r="D44" s="36"/>
      <c r="E44" s="36"/>
      <c r="F44" s="36"/>
      <c r="G44" s="36"/>
      <c r="H44" s="36"/>
      <c r="I44" s="36"/>
      <c r="J44" s="36"/>
      <c r="K44" s="40"/>
    </row>
    <row r="45" spans="2:11" ht="15.75">
      <c r="B45" s="35"/>
      <c r="C45" s="41" t="s">
        <v>40</v>
      </c>
      <c r="D45" s="41"/>
      <c r="E45" s="41"/>
      <c r="F45" s="41"/>
      <c r="G45" s="41"/>
      <c r="H45" s="36"/>
      <c r="I45" s="36"/>
      <c r="J45" s="36"/>
      <c r="K45" s="40"/>
    </row>
    <row r="46" spans="2:11" ht="15.75">
      <c r="B46" s="35"/>
      <c r="C46" s="36" t="s">
        <v>41</v>
      </c>
      <c r="D46" s="36"/>
      <c r="E46" s="36"/>
      <c r="F46" s="36"/>
      <c r="G46" s="36"/>
      <c r="H46" s="160"/>
      <c r="I46" s="160"/>
      <c r="J46" s="160"/>
      <c r="K46" s="40"/>
    </row>
    <row r="47" spans="2:11" ht="15.75">
      <c r="B47" s="35"/>
      <c r="C47" s="36" t="s">
        <v>139</v>
      </c>
      <c r="D47" s="36"/>
      <c r="E47" s="36"/>
      <c r="F47" s="36"/>
      <c r="G47" s="36"/>
      <c r="H47" s="39"/>
      <c r="I47" s="39"/>
      <c r="J47" s="39"/>
      <c r="K47" s="40">
        <v>0</v>
      </c>
    </row>
    <row r="48" spans="2:11" ht="15.75">
      <c r="B48" s="35"/>
      <c r="C48" s="36" t="s">
        <v>43</v>
      </c>
      <c r="D48" s="36"/>
      <c r="E48" s="36"/>
      <c r="F48" s="36"/>
      <c r="G48" s="36"/>
      <c r="H48" s="160"/>
      <c r="I48" s="160"/>
      <c r="J48" s="160"/>
      <c r="K48" s="40"/>
    </row>
    <row r="49" spans="2:11" ht="15.75">
      <c r="B49" s="35"/>
      <c r="C49" s="36" t="s">
        <v>44</v>
      </c>
      <c r="D49" s="36"/>
      <c r="E49" s="36"/>
      <c r="F49" s="36"/>
      <c r="G49" s="36"/>
      <c r="H49" s="39"/>
      <c r="I49" s="39"/>
      <c r="J49" s="39"/>
      <c r="K49" s="40"/>
    </row>
    <row r="50" spans="2:11" ht="15.75">
      <c r="B50" s="35"/>
      <c r="C50" s="36"/>
      <c r="D50" s="36"/>
      <c r="E50" s="36"/>
      <c r="F50" s="36"/>
      <c r="G50" s="36"/>
      <c r="H50" s="39"/>
      <c r="I50" s="39"/>
      <c r="J50" s="39"/>
      <c r="K50" s="40"/>
    </row>
    <row r="51" spans="2:11" ht="16.5" thickBot="1">
      <c r="B51" s="35"/>
      <c r="C51" s="38" t="s">
        <v>45</v>
      </c>
      <c r="D51" s="38"/>
      <c r="E51" s="38"/>
      <c r="F51" s="38"/>
      <c r="G51" s="38"/>
      <c r="H51" s="160"/>
      <c r="I51" s="160"/>
      <c r="J51" s="160"/>
      <c r="K51" s="43">
        <f>+K43-K47</f>
        <v>245766796.85</v>
      </c>
    </row>
    <row r="52" spans="2:11" ht="16.5" thickTop="1">
      <c r="B52" s="35"/>
      <c r="C52" s="44"/>
      <c r="D52" s="44"/>
      <c r="E52" s="44"/>
      <c r="F52" s="44"/>
      <c r="G52" s="44"/>
      <c r="H52" s="44"/>
      <c r="I52" s="44"/>
      <c r="J52" s="44"/>
      <c r="K52" s="45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46"/>
    </row>
    <row r="54" spans="2:11" ht="15.75">
      <c r="B54" s="35"/>
      <c r="C54" s="36"/>
      <c r="D54" s="36"/>
      <c r="E54" s="36"/>
      <c r="F54" s="36"/>
      <c r="G54" s="36"/>
      <c r="H54" s="36"/>
      <c r="I54" s="36"/>
      <c r="J54" s="36"/>
      <c r="K54" s="37" t="s">
        <v>46</v>
      </c>
    </row>
    <row r="55" spans="2:11" ht="15.75">
      <c r="B55" s="35"/>
      <c r="C55" s="38" t="s">
        <v>47</v>
      </c>
      <c r="D55" s="38"/>
      <c r="E55" s="38"/>
      <c r="F55" s="38"/>
      <c r="G55" s="38"/>
      <c r="H55" s="160"/>
      <c r="I55" s="160"/>
      <c r="J55" s="160"/>
      <c r="K55" s="40">
        <v>245766796.85</v>
      </c>
    </row>
    <row r="56" spans="2:11" ht="15.75">
      <c r="B56" s="35"/>
      <c r="C56" s="38"/>
      <c r="D56" s="38"/>
      <c r="E56" s="38"/>
      <c r="F56" s="38"/>
      <c r="G56" s="38"/>
      <c r="H56" s="39"/>
      <c r="I56" s="39"/>
      <c r="J56" s="39"/>
      <c r="K56" s="40"/>
    </row>
    <row r="57" spans="2:11" ht="15.75">
      <c r="B57" s="35"/>
      <c r="C57" s="41" t="s">
        <v>36</v>
      </c>
      <c r="D57" s="41"/>
      <c r="E57" s="41"/>
      <c r="F57" s="41"/>
      <c r="G57" s="41"/>
      <c r="H57" s="36"/>
      <c r="I57" s="36"/>
      <c r="J57" s="36"/>
      <c r="K57" s="47"/>
    </row>
    <row r="58" spans="2:11" ht="15.75">
      <c r="B58" s="35"/>
      <c r="C58" s="36" t="s">
        <v>48</v>
      </c>
      <c r="D58" s="36"/>
      <c r="E58" s="36"/>
      <c r="F58" s="36"/>
      <c r="G58" s="36"/>
      <c r="H58" s="160"/>
      <c r="I58" s="160"/>
      <c r="J58" s="160"/>
      <c r="K58" s="40"/>
    </row>
    <row r="59" spans="2:11" ht="15.75">
      <c r="B59" s="35"/>
      <c r="C59" s="38" t="s">
        <v>39</v>
      </c>
      <c r="D59" s="38"/>
      <c r="E59" s="38"/>
      <c r="F59" s="38"/>
      <c r="G59" s="38"/>
      <c r="H59" s="162"/>
      <c r="I59" s="162"/>
      <c r="J59" s="162"/>
      <c r="K59" s="49">
        <f>SUM(K55:K58)</f>
        <v>245766796.85</v>
      </c>
    </row>
    <row r="60" spans="2:11" ht="15.75">
      <c r="B60" s="35"/>
      <c r="C60" s="36"/>
      <c r="D60" s="36"/>
      <c r="E60" s="36"/>
      <c r="F60" s="36"/>
      <c r="G60" s="36"/>
      <c r="H60" s="36"/>
      <c r="I60" s="36"/>
      <c r="J60" s="36"/>
      <c r="K60" s="47"/>
    </row>
    <row r="61" spans="2:11" ht="15.75">
      <c r="B61" s="35"/>
      <c r="C61" s="41" t="s">
        <v>40</v>
      </c>
      <c r="D61" s="41"/>
      <c r="E61" s="41"/>
      <c r="F61" s="41"/>
      <c r="G61" s="41"/>
      <c r="H61" s="36"/>
      <c r="I61" s="36"/>
      <c r="J61" s="36"/>
      <c r="K61" s="40"/>
    </row>
    <row r="62" spans="2:11" ht="15.75">
      <c r="B62" s="35"/>
      <c r="C62" s="36" t="s">
        <v>49</v>
      </c>
      <c r="D62" s="36"/>
      <c r="E62" s="36"/>
      <c r="F62" s="36"/>
      <c r="G62" s="36"/>
      <c r="H62" s="162"/>
      <c r="I62" s="162"/>
      <c r="J62" s="162"/>
      <c r="K62" s="40">
        <v>0</v>
      </c>
    </row>
    <row r="63" spans="2:11" ht="15.75">
      <c r="B63" s="35"/>
      <c r="C63" s="36"/>
      <c r="D63" s="36"/>
      <c r="E63" s="36"/>
      <c r="F63" s="36"/>
      <c r="G63" s="36"/>
      <c r="H63" s="48"/>
      <c r="I63" s="48"/>
      <c r="J63" s="48"/>
      <c r="K63" s="40"/>
    </row>
    <row r="64" spans="2:11" ht="16.5" thickBot="1">
      <c r="B64" s="35"/>
      <c r="C64" s="38" t="s">
        <v>45</v>
      </c>
      <c r="D64" s="38"/>
      <c r="E64" s="38"/>
      <c r="F64" s="38"/>
      <c r="G64" s="38"/>
      <c r="H64" s="36"/>
      <c r="I64" s="36"/>
      <c r="J64" s="36"/>
      <c r="K64" s="43">
        <f>SUM(K59-K62)</f>
        <v>245766796.85</v>
      </c>
    </row>
    <row r="65" spans="2:11" ht="17.25" thickBot="1" thickTop="1">
      <c r="B65" s="50"/>
      <c r="C65" s="51"/>
      <c r="D65" s="51"/>
      <c r="E65" s="51"/>
      <c r="F65" s="51"/>
      <c r="G65" s="51"/>
      <c r="H65" s="52"/>
      <c r="I65" s="52"/>
      <c r="J65" s="52"/>
      <c r="K65" s="53"/>
    </row>
    <row r="66" spans="2:11" ht="16.5" thickTop="1">
      <c r="B66" s="32"/>
      <c r="C66" s="54"/>
      <c r="D66" s="54"/>
      <c r="E66" s="54"/>
      <c r="F66" s="54"/>
      <c r="G66" s="54"/>
      <c r="H66" s="33"/>
      <c r="I66" s="33"/>
      <c r="J66" s="33"/>
      <c r="K66" s="55"/>
    </row>
    <row r="67" spans="2:11" ht="15.75">
      <c r="B67" s="35"/>
      <c r="C67" s="38"/>
      <c r="D67" s="38"/>
      <c r="E67" s="38"/>
      <c r="F67" s="38"/>
      <c r="G67" s="38"/>
      <c r="H67" s="36"/>
      <c r="I67" s="36"/>
      <c r="J67" s="36"/>
      <c r="K67" s="56"/>
    </row>
    <row r="68" spans="2:11" ht="15.75">
      <c r="B68" s="62"/>
      <c r="C68" s="156" t="s">
        <v>956</v>
      </c>
      <c r="D68" s="156"/>
      <c r="E68" s="58"/>
      <c r="F68" s="63" t="s">
        <v>51</v>
      </c>
      <c r="G68" s="156" t="s">
        <v>51</v>
      </c>
      <c r="H68" s="156"/>
      <c r="I68" s="59"/>
      <c r="J68" s="57"/>
      <c r="K68" s="60" t="s">
        <v>151</v>
      </c>
    </row>
    <row r="69" spans="2:11" ht="15.75">
      <c r="B69" s="35"/>
      <c r="C69" s="131" t="s">
        <v>53</v>
      </c>
      <c r="D69" s="131"/>
      <c r="E69" s="39"/>
      <c r="F69" s="170" t="s">
        <v>54</v>
      </c>
      <c r="G69" s="170"/>
      <c r="H69" s="170"/>
      <c r="I69" s="36"/>
      <c r="J69" s="160" t="s">
        <v>55</v>
      </c>
      <c r="K69" s="163"/>
    </row>
    <row r="70" spans="2:11" ht="15.75">
      <c r="B70" s="35"/>
      <c r="C70" s="36"/>
      <c r="D70" s="36"/>
      <c r="E70" s="39"/>
      <c r="F70" s="39"/>
      <c r="G70" s="39"/>
      <c r="H70" s="39"/>
      <c r="I70" s="36"/>
      <c r="J70" s="39"/>
      <c r="K70" s="61"/>
    </row>
    <row r="71" spans="2:11" ht="15.75">
      <c r="B71" s="62"/>
      <c r="C71" s="156" t="s">
        <v>56</v>
      </c>
      <c r="D71" s="156"/>
      <c r="E71" s="58"/>
      <c r="F71" s="63" t="s">
        <v>57</v>
      </c>
      <c r="G71" s="156" t="s">
        <v>57</v>
      </c>
      <c r="H71" s="156"/>
      <c r="I71" s="59"/>
      <c r="J71" s="57"/>
      <c r="K71" s="60" t="s">
        <v>508</v>
      </c>
    </row>
    <row r="72" spans="2:11" ht="15.75">
      <c r="B72" s="35"/>
      <c r="C72" s="131" t="s">
        <v>59</v>
      </c>
      <c r="D72" s="131"/>
      <c r="E72" s="39"/>
      <c r="F72" s="170" t="s">
        <v>60</v>
      </c>
      <c r="G72" s="170"/>
      <c r="H72" s="170"/>
      <c r="I72" s="36"/>
      <c r="J72" s="160" t="s">
        <v>60</v>
      </c>
      <c r="K72" s="163"/>
    </row>
    <row r="73" spans="2:11" ht="15.75">
      <c r="B73" s="35"/>
      <c r="C73" s="38"/>
      <c r="D73" s="38"/>
      <c r="E73" s="38"/>
      <c r="F73" s="38"/>
      <c r="G73" s="38"/>
      <c r="H73" s="36"/>
      <c r="I73" s="36"/>
      <c r="J73" s="36"/>
      <c r="K73" s="64"/>
    </row>
    <row r="74" spans="2:11" ht="15.75">
      <c r="B74" s="65"/>
      <c r="C74" s="66"/>
      <c r="D74" s="66"/>
      <c r="E74" s="66"/>
      <c r="F74" s="66"/>
      <c r="G74" s="66"/>
      <c r="H74" s="67"/>
      <c r="I74" s="68"/>
      <c r="J74" s="67"/>
      <c r="K74" s="69"/>
    </row>
  </sheetData>
  <protectedRanges>
    <protectedRange sqref="F68 C68 J68:K68" name="Rango1_2_1"/>
    <protectedRange sqref="F71 C71 J71:K71" name="Rango1_2_1_1"/>
    <protectedRange sqref="J32:J34" name="Rango1_1"/>
    <protectedRange sqref="G68" name="Rango1_2_1_2"/>
    <protectedRange sqref="G71" name="Rango1_2_1_1_2"/>
  </protectedRanges>
  <mergeCells count="25">
    <mergeCell ref="C71:D71"/>
    <mergeCell ref="F72:H72"/>
    <mergeCell ref="J72:K72"/>
    <mergeCell ref="G71:H71"/>
    <mergeCell ref="H51:J51"/>
    <mergeCell ref="H55:J55"/>
    <mergeCell ref="H58:J58"/>
    <mergeCell ref="H59:J59"/>
    <mergeCell ref="H62:J62"/>
    <mergeCell ref="F69:H69"/>
    <mergeCell ref="J69:K69"/>
    <mergeCell ref="C68:D68"/>
    <mergeCell ref="B28:K28"/>
    <mergeCell ref="H37:J37"/>
    <mergeCell ref="H40:J40"/>
    <mergeCell ref="H41:J41"/>
    <mergeCell ref="H46:J46"/>
    <mergeCell ref="H48:J48"/>
    <mergeCell ref="G68:H68"/>
    <mergeCell ref="B27:K27"/>
    <mergeCell ref="B2:I2"/>
    <mergeCell ref="B4:I4"/>
    <mergeCell ref="F14:I14"/>
    <mergeCell ref="F16:I16"/>
    <mergeCell ref="F17:I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BBB9-B716-47AA-AE41-8E666A8AD472}">
  <dimension ref="B2:K100"/>
  <sheetViews>
    <sheetView workbookViewId="0" topLeftCell="A84">
      <selection activeCell="E86" sqref="E8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7" width="20.421875" style="0" customWidth="1"/>
    <col min="8" max="9" width="18.00390625" style="0" customWidth="1"/>
    <col min="10" max="10" width="11.421875" style="0" hidden="1" customWidth="1"/>
    <col min="11" max="11" width="22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2" t="s">
        <v>0</v>
      </c>
      <c r="C2" s="153"/>
      <c r="D2" s="153"/>
      <c r="E2" s="153"/>
      <c r="F2" s="153"/>
      <c r="G2" s="153"/>
      <c r="H2" s="153"/>
      <c r="I2" s="153"/>
    </row>
    <row r="3" ht="15" customHeight="1" hidden="1"/>
    <row r="4" spans="2:9" ht="16.5" customHeight="1">
      <c r="B4" s="154" t="s">
        <v>73</v>
      </c>
      <c r="C4" s="153"/>
      <c r="D4" s="153"/>
      <c r="E4" s="153"/>
      <c r="F4" s="153"/>
      <c r="G4" s="153"/>
      <c r="H4" s="153"/>
      <c r="I4" s="15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63.75">
      <c r="B8" s="2">
        <v>44958</v>
      </c>
      <c r="C8" s="3">
        <v>58069</v>
      </c>
      <c r="D8" s="3" t="s">
        <v>74</v>
      </c>
      <c r="E8" s="3" t="s">
        <v>75</v>
      </c>
      <c r="G8" s="4">
        <v>160201</v>
      </c>
      <c r="H8" s="4">
        <v>0</v>
      </c>
      <c r="I8" s="4">
        <v>160201</v>
      </c>
    </row>
    <row r="9" spans="2:9" ht="38.25">
      <c r="B9" s="2">
        <v>44959</v>
      </c>
      <c r="C9" s="3">
        <v>57172</v>
      </c>
      <c r="D9" s="3" t="s">
        <v>76</v>
      </c>
      <c r="E9" s="3" t="s">
        <v>77</v>
      </c>
      <c r="G9" s="4">
        <v>91300</v>
      </c>
      <c r="H9" s="4">
        <v>0</v>
      </c>
      <c r="I9" s="4">
        <v>251501</v>
      </c>
    </row>
    <row r="10" spans="2:9" ht="38.25">
      <c r="B10" s="2">
        <v>44959</v>
      </c>
      <c r="C10" s="3">
        <v>57173</v>
      </c>
      <c r="D10" s="3" t="s">
        <v>78</v>
      </c>
      <c r="E10" s="3" t="s">
        <v>79</v>
      </c>
      <c r="G10" s="4">
        <v>5200</v>
      </c>
      <c r="H10" s="4">
        <v>0</v>
      </c>
      <c r="I10" s="4">
        <v>256701</v>
      </c>
    </row>
    <row r="11" spans="2:9" ht="38.25">
      <c r="B11" s="2">
        <v>44960</v>
      </c>
      <c r="C11" s="3">
        <v>57174</v>
      </c>
      <c r="D11" s="3" t="s">
        <v>80</v>
      </c>
      <c r="E11" s="3" t="s">
        <v>81</v>
      </c>
      <c r="G11" s="4">
        <v>10300</v>
      </c>
      <c r="H11" s="4">
        <v>0</v>
      </c>
      <c r="I11" s="4">
        <v>267001</v>
      </c>
    </row>
    <row r="12" spans="2:9" ht="38.25">
      <c r="B12" s="2">
        <v>44963</v>
      </c>
      <c r="C12" s="3">
        <v>57175</v>
      </c>
      <c r="D12" s="3" t="s">
        <v>82</v>
      </c>
      <c r="E12" s="3" t="s">
        <v>83</v>
      </c>
      <c r="G12" s="4">
        <v>112900</v>
      </c>
      <c r="H12" s="4">
        <v>0</v>
      </c>
      <c r="I12" s="4">
        <v>379901</v>
      </c>
    </row>
    <row r="13" spans="2:9" ht="38.25">
      <c r="B13" s="2">
        <v>44963</v>
      </c>
      <c r="C13" s="3">
        <v>57177</v>
      </c>
      <c r="D13" s="3" t="s">
        <v>84</v>
      </c>
      <c r="E13" s="3" t="s">
        <v>85</v>
      </c>
      <c r="G13" s="4">
        <v>3200</v>
      </c>
      <c r="H13" s="4">
        <v>0</v>
      </c>
      <c r="I13" s="4">
        <v>383101</v>
      </c>
    </row>
    <row r="14" spans="2:9" ht="76.5">
      <c r="B14" s="2">
        <v>44963</v>
      </c>
      <c r="C14" s="3">
        <v>58111</v>
      </c>
      <c r="D14" s="3" t="s">
        <v>86</v>
      </c>
      <c r="E14" s="3" t="s">
        <v>87</v>
      </c>
      <c r="G14" s="4">
        <v>0</v>
      </c>
      <c r="H14" s="4">
        <v>6287.53</v>
      </c>
      <c r="I14" s="4">
        <v>376813.47</v>
      </c>
    </row>
    <row r="15" spans="2:9" ht="38.25">
      <c r="B15" s="2">
        <v>44964</v>
      </c>
      <c r="C15" s="3">
        <v>57178</v>
      </c>
      <c r="D15" s="3" t="s">
        <v>88</v>
      </c>
      <c r="E15" s="3" t="s">
        <v>89</v>
      </c>
      <c r="G15" s="4">
        <v>31500</v>
      </c>
      <c r="H15" s="4">
        <v>0</v>
      </c>
      <c r="I15" s="4">
        <v>408313.47</v>
      </c>
    </row>
    <row r="16" spans="2:9" ht="38.25">
      <c r="B16" s="2">
        <v>44965</v>
      </c>
      <c r="C16" s="3">
        <v>57179</v>
      </c>
      <c r="D16" s="3" t="s">
        <v>90</v>
      </c>
      <c r="E16" s="3" t="s">
        <v>91</v>
      </c>
      <c r="G16" s="4">
        <v>44900</v>
      </c>
      <c r="H16" s="4">
        <v>0</v>
      </c>
      <c r="I16" s="4">
        <v>453213.47</v>
      </c>
    </row>
    <row r="17" spans="2:9" ht="38.25">
      <c r="B17" s="2">
        <v>44966</v>
      </c>
      <c r="C17" s="3">
        <v>57184</v>
      </c>
      <c r="D17" s="3" t="s">
        <v>92</v>
      </c>
      <c r="E17" s="3" t="s">
        <v>93</v>
      </c>
      <c r="G17" s="4">
        <v>29200</v>
      </c>
      <c r="H17" s="4">
        <v>0</v>
      </c>
      <c r="I17" s="4">
        <v>482413.47</v>
      </c>
    </row>
    <row r="18" spans="2:9" ht="38.25">
      <c r="B18" s="2">
        <v>44967</v>
      </c>
      <c r="C18" s="3">
        <v>57185</v>
      </c>
      <c r="D18" s="3" t="s">
        <v>94</v>
      </c>
      <c r="E18" s="3" t="s">
        <v>95</v>
      </c>
      <c r="G18" s="4">
        <v>16000</v>
      </c>
      <c r="H18" s="4">
        <v>0</v>
      </c>
      <c r="I18" s="4">
        <v>498413.47</v>
      </c>
    </row>
    <row r="19" spans="2:9" ht="38.25">
      <c r="B19" s="2">
        <v>44967</v>
      </c>
      <c r="C19" s="3">
        <v>57186</v>
      </c>
      <c r="D19" s="3" t="s">
        <v>96</v>
      </c>
      <c r="E19" s="3" t="s">
        <v>97</v>
      </c>
      <c r="G19" s="4">
        <v>1300</v>
      </c>
      <c r="H19" s="4">
        <v>0</v>
      </c>
      <c r="I19" s="4">
        <v>499713.47</v>
      </c>
    </row>
    <row r="20" spans="2:9" ht="38.25">
      <c r="B20" s="2">
        <v>44970</v>
      </c>
      <c r="C20" s="3">
        <v>57189</v>
      </c>
      <c r="D20" s="3" t="s">
        <v>98</v>
      </c>
      <c r="E20" s="3" t="s">
        <v>99</v>
      </c>
      <c r="G20" s="4">
        <v>63900</v>
      </c>
      <c r="H20" s="4">
        <v>0</v>
      </c>
      <c r="I20" s="4">
        <v>563613.47</v>
      </c>
    </row>
    <row r="21" spans="2:9" ht="38.25">
      <c r="B21" s="2">
        <v>44970</v>
      </c>
      <c r="C21" s="3">
        <v>57190</v>
      </c>
      <c r="D21" s="3" t="s">
        <v>100</v>
      </c>
      <c r="E21" s="3" t="s">
        <v>101</v>
      </c>
      <c r="G21" s="4">
        <v>5000</v>
      </c>
      <c r="H21" s="4">
        <v>0</v>
      </c>
      <c r="I21" s="4">
        <v>568613.47</v>
      </c>
    </row>
    <row r="22" spans="2:9" ht="38.25">
      <c r="B22" s="2">
        <v>44971</v>
      </c>
      <c r="C22" s="3">
        <v>57191</v>
      </c>
      <c r="D22" s="3" t="s">
        <v>102</v>
      </c>
      <c r="E22" s="3" t="s">
        <v>103</v>
      </c>
      <c r="G22" s="4">
        <v>14800</v>
      </c>
      <c r="H22" s="4">
        <v>0</v>
      </c>
      <c r="I22" s="4">
        <v>583413.47</v>
      </c>
    </row>
    <row r="23" spans="2:9" ht="38.25">
      <c r="B23" s="2">
        <v>44972</v>
      </c>
      <c r="C23" s="3">
        <v>57996</v>
      </c>
      <c r="D23" s="3" t="s">
        <v>104</v>
      </c>
      <c r="E23" s="3" t="s">
        <v>105</v>
      </c>
      <c r="G23" s="4">
        <v>98701</v>
      </c>
      <c r="H23" s="4">
        <v>0</v>
      </c>
      <c r="I23" s="4">
        <v>682114.47</v>
      </c>
    </row>
    <row r="24" spans="2:9" ht="38.25">
      <c r="B24" s="2">
        <v>44973</v>
      </c>
      <c r="C24" s="3">
        <v>57997</v>
      </c>
      <c r="D24" s="3" t="s">
        <v>106</v>
      </c>
      <c r="E24" s="3" t="s">
        <v>107</v>
      </c>
      <c r="G24" s="4">
        <v>1300</v>
      </c>
      <c r="H24" s="4">
        <v>0</v>
      </c>
      <c r="I24" s="4">
        <v>683414.47</v>
      </c>
    </row>
    <row r="25" spans="2:9" ht="38.25">
      <c r="B25" s="2">
        <v>44973</v>
      </c>
      <c r="C25" s="3">
        <v>57998</v>
      </c>
      <c r="D25" s="3" t="s">
        <v>108</v>
      </c>
      <c r="E25" s="3" t="s">
        <v>109</v>
      </c>
      <c r="G25" s="4">
        <v>192600</v>
      </c>
      <c r="H25" s="4">
        <v>0</v>
      </c>
      <c r="I25" s="4">
        <v>876014.47</v>
      </c>
    </row>
    <row r="26" spans="2:9" ht="38.25">
      <c r="B26" s="2">
        <v>44977</v>
      </c>
      <c r="C26" s="3">
        <v>57999</v>
      </c>
      <c r="D26" s="3" t="s">
        <v>110</v>
      </c>
      <c r="E26" s="3" t="s">
        <v>111</v>
      </c>
      <c r="G26" s="4">
        <v>72000</v>
      </c>
      <c r="H26" s="4">
        <v>0</v>
      </c>
      <c r="I26" s="4">
        <v>948014.47</v>
      </c>
    </row>
    <row r="27" spans="2:9" ht="38.25">
      <c r="B27" s="2">
        <v>44977</v>
      </c>
      <c r="C27" s="3">
        <v>58000</v>
      </c>
      <c r="D27" s="3" t="s">
        <v>112</v>
      </c>
      <c r="E27" s="3" t="s">
        <v>113</v>
      </c>
      <c r="G27" s="4">
        <v>200</v>
      </c>
      <c r="H27" s="4">
        <v>0</v>
      </c>
      <c r="I27" s="4">
        <v>948214.47</v>
      </c>
    </row>
    <row r="28" spans="2:9" ht="38.25">
      <c r="B28" s="2">
        <v>44977</v>
      </c>
      <c r="C28" s="3">
        <v>58001</v>
      </c>
      <c r="D28" s="3" t="s">
        <v>114</v>
      </c>
      <c r="E28" s="3" t="s">
        <v>115</v>
      </c>
      <c r="G28" s="4">
        <v>5300</v>
      </c>
      <c r="H28" s="4">
        <v>0</v>
      </c>
      <c r="I28" s="4">
        <v>953514.47</v>
      </c>
    </row>
    <row r="29" spans="2:9" ht="38.25">
      <c r="B29" s="2">
        <v>44978</v>
      </c>
      <c r="C29" s="3">
        <v>58002</v>
      </c>
      <c r="D29" s="3" t="s">
        <v>116</v>
      </c>
      <c r="E29" s="3" t="s">
        <v>117</v>
      </c>
      <c r="G29" s="4">
        <v>39400</v>
      </c>
      <c r="H29" s="4">
        <v>0</v>
      </c>
      <c r="I29" s="4">
        <v>992914.47</v>
      </c>
    </row>
    <row r="30" spans="2:9" ht="38.25">
      <c r="B30" s="2">
        <v>44978</v>
      </c>
      <c r="C30" s="3">
        <v>58003</v>
      </c>
      <c r="D30" s="3" t="s">
        <v>118</v>
      </c>
      <c r="E30" s="3" t="s">
        <v>119</v>
      </c>
      <c r="G30" s="4">
        <v>7000</v>
      </c>
      <c r="H30" s="4">
        <v>0</v>
      </c>
      <c r="I30" s="4">
        <v>999914.47</v>
      </c>
    </row>
    <row r="31" spans="2:9" ht="38.25">
      <c r="B31" s="2">
        <v>44978</v>
      </c>
      <c r="C31" s="3">
        <v>58004</v>
      </c>
      <c r="D31" s="3" t="s">
        <v>120</v>
      </c>
      <c r="E31" s="3" t="s">
        <v>121</v>
      </c>
      <c r="G31" s="4">
        <v>110800</v>
      </c>
      <c r="H31" s="4">
        <v>0</v>
      </c>
      <c r="I31" s="4">
        <v>1110714.47</v>
      </c>
    </row>
    <row r="32" spans="2:9" ht="38.25">
      <c r="B32" s="2">
        <v>44979</v>
      </c>
      <c r="C32" s="3">
        <v>58005</v>
      </c>
      <c r="D32" s="3" t="s">
        <v>122</v>
      </c>
      <c r="E32" s="3" t="s">
        <v>123</v>
      </c>
      <c r="G32" s="4">
        <v>58600</v>
      </c>
      <c r="H32" s="4">
        <v>0</v>
      </c>
      <c r="I32" s="4">
        <v>1169314.47</v>
      </c>
    </row>
    <row r="33" spans="2:9" ht="38.25">
      <c r="B33" s="2">
        <v>44980</v>
      </c>
      <c r="C33" s="3">
        <v>58007</v>
      </c>
      <c r="D33" s="3" t="s">
        <v>124</v>
      </c>
      <c r="E33" s="3" t="s">
        <v>125</v>
      </c>
      <c r="G33" s="4">
        <v>198500</v>
      </c>
      <c r="H33" s="4">
        <v>0</v>
      </c>
      <c r="I33" s="4">
        <v>1367814.47</v>
      </c>
    </row>
    <row r="34" spans="2:9" ht="38.25">
      <c r="B34" s="2">
        <v>44981</v>
      </c>
      <c r="C34" s="3">
        <v>58009</v>
      </c>
      <c r="D34" s="3" t="s">
        <v>126</v>
      </c>
      <c r="E34" s="3" t="s">
        <v>127</v>
      </c>
      <c r="G34" s="4">
        <v>145300</v>
      </c>
      <c r="H34" s="4">
        <v>0</v>
      </c>
      <c r="I34" s="4">
        <v>1513114.47</v>
      </c>
    </row>
    <row r="35" spans="2:9" ht="38.25">
      <c r="B35" s="2">
        <v>44985</v>
      </c>
      <c r="C35" s="3">
        <v>58116</v>
      </c>
      <c r="D35" s="3" t="s">
        <v>128</v>
      </c>
      <c r="E35" s="3" t="s">
        <v>129</v>
      </c>
      <c r="G35" s="4">
        <v>177300</v>
      </c>
      <c r="H35" s="4">
        <v>0</v>
      </c>
      <c r="I35" s="4">
        <v>1690414.47</v>
      </c>
    </row>
    <row r="36" spans="2:9" ht="38.25">
      <c r="B36" s="2">
        <v>44985</v>
      </c>
      <c r="C36" s="3">
        <v>58117</v>
      </c>
      <c r="D36" s="3" t="s">
        <v>130</v>
      </c>
      <c r="E36" s="3" t="s">
        <v>131</v>
      </c>
      <c r="G36" s="4">
        <v>1300</v>
      </c>
      <c r="H36" s="4">
        <v>0</v>
      </c>
      <c r="I36" s="4">
        <v>1691714.47</v>
      </c>
    </row>
    <row r="37" spans="2:9" ht="38.25">
      <c r="B37" s="2">
        <v>44985</v>
      </c>
      <c r="C37" s="3">
        <v>58119</v>
      </c>
      <c r="D37" s="3" t="s">
        <v>132</v>
      </c>
      <c r="E37" s="3" t="s">
        <v>133</v>
      </c>
      <c r="G37" s="4">
        <v>4300</v>
      </c>
      <c r="H37" s="4">
        <v>0</v>
      </c>
      <c r="I37" s="4">
        <v>1696014.47</v>
      </c>
    </row>
    <row r="38" ht="10.15" customHeight="1"/>
    <row r="39" spans="6:9" ht="18" customHeight="1">
      <c r="F39" s="155" t="s">
        <v>134</v>
      </c>
      <c r="G39" s="153"/>
      <c r="H39" s="153"/>
      <c r="I39" s="153"/>
    </row>
    <row r="40" ht="0.95" customHeight="1"/>
    <row r="41" spans="6:9" ht="18" customHeight="1">
      <c r="F41" s="155" t="s">
        <v>135</v>
      </c>
      <c r="G41" s="153"/>
      <c r="H41" s="153"/>
      <c r="I41" s="153"/>
    </row>
    <row r="42" spans="6:9" ht="18" customHeight="1">
      <c r="F42" s="155" t="s">
        <v>136</v>
      </c>
      <c r="G42" s="153"/>
      <c r="H42" s="153"/>
      <c r="I42" s="153"/>
    </row>
    <row r="43" ht="20.1" customHeight="1"/>
    <row r="45" spans="2:11" ht="15">
      <c r="B45" s="85"/>
      <c r="C45" s="86"/>
      <c r="D45" s="86"/>
      <c r="E45" s="86"/>
      <c r="F45" s="86"/>
      <c r="G45" s="86"/>
      <c r="H45" s="86"/>
      <c r="I45" s="86"/>
      <c r="J45" s="86"/>
      <c r="K45" s="87"/>
    </row>
    <row r="46" spans="2:11" ht="15.75">
      <c r="B46" s="11"/>
      <c r="C46" s="91" t="s">
        <v>144</v>
      </c>
      <c r="D46" s="9"/>
      <c r="E46" s="9"/>
      <c r="F46" s="9"/>
      <c r="G46" s="9"/>
      <c r="H46" s="9"/>
      <c r="I46" s="9"/>
      <c r="J46" s="9"/>
      <c r="K46" s="10"/>
    </row>
    <row r="47" spans="2:11" ht="15.75">
      <c r="B47" s="11"/>
      <c r="C47" s="9"/>
      <c r="D47" s="9"/>
      <c r="E47" s="9"/>
      <c r="F47" s="9"/>
      <c r="G47" s="9"/>
      <c r="H47" s="9"/>
      <c r="I47" s="9"/>
      <c r="J47" s="9"/>
      <c r="K47" s="10"/>
    </row>
    <row r="48" spans="2:11" ht="15.75">
      <c r="B48" s="11"/>
      <c r="C48" s="9"/>
      <c r="D48" s="9"/>
      <c r="E48" s="9"/>
      <c r="F48" s="9"/>
      <c r="G48" s="9"/>
      <c r="H48" s="9"/>
      <c r="I48" s="9"/>
      <c r="J48" s="9"/>
      <c r="K48" s="10"/>
    </row>
    <row r="49" spans="2:11" ht="15.75">
      <c r="B49" s="11"/>
      <c r="C49" s="9"/>
      <c r="D49" s="9"/>
      <c r="E49" s="9"/>
      <c r="F49" s="9"/>
      <c r="G49" s="9"/>
      <c r="H49" s="9"/>
      <c r="I49" s="9"/>
      <c r="J49" s="9"/>
      <c r="K49" s="10"/>
    </row>
    <row r="50" spans="2:11" ht="15.75">
      <c r="B50" s="11"/>
      <c r="C50" s="9"/>
      <c r="D50" s="9"/>
      <c r="E50" s="9"/>
      <c r="F50" s="9"/>
      <c r="G50" s="9"/>
      <c r="H50" s="9"/>
      <c r="I50" s="9"/>
      <c r="J50" s="9"/>
      <c r="K50" s="10"/>
    </row>
    <row r="51" spans="2:11" ht="15.75">
      <c r="B51" s="11"/>
      <c r="C51" s="9"/>
      <c r="D51" s="9"/>
      <c r="E51" s="9"/>
      <c r="F51" s="9"/>
      <c r="G51" s="9"/>
      <c r="H51" s="9"/>
      <c r="I51" s="9"/>
      <c r="J51" s="9"/>
      <c r="K51" s="10"/>
    </row>
    <row r="52" spans="2:11" ht="15.75">
      <c r="B52" s="149" t="s">
        <v>24</v>
      </c>
      <c r="C52" s="150"/>
      <c r="D52" s="150"/>
      <c r="E52" s="150"/>
      <c r="F52" s="150"/>
      <c r="G52" s="150"/>
      <c r="H52" s="150"/>
      <c r="I52" s="150"/>
      <c r="J52" s="150"/>
      <c r="K52" s="151"/>
    </row>
    <row r="53" spans="2:11" ht="15">
      <c r="B53" s="157" t="s">
        <v>137</v>
      </c>
      <c r="C53" s="158"/>
      <c r="D53" s="158"/>
      <c r="E53" s="158"/>
      <c r="F53" s="158"/>
      <c r="G53" s="158"/>
      <c r="H53" s="158"/>
      <c r="I53" s="158"/>
      <c r="J53" s="158"/>
      <c r="K53" s="159"/>
    </row>
    <row r="54" spans="2:11" ht="15.75">
      <c r="B54" s="12"/>
      <c r="C54" s="13"/>
      <c r="D54" s="13"/>
      <c r="E54" s="13"/>
      <c r="F54" s="13"/>
      <c r="G54" s="13"/>
      <c r="H54" s="13"/>
      <c r="I54" s="13"/>
      <c r="J54" s="13"/>
      <c r="K54" s="14"/>
    </row>
    <row r="55" spans="2:11" ht="15.75">
      <c r="B55" s="12"/>
      <c r="C55" s="13"/>
      <c r="D55" s="13"/>
      <c r="E55" s="13"/>
      <c r="F55" s="13"/>
      <c r="G55" s="13"/>
      <c r="H55" s="13"/>
      <c r="I55" s="13"/>
      <c r="J55" s="13"/>
      <c r="K55" s="14"/>
    </row>
    <row r="56" spans="2:11" ht="15.75">
      <c r="B56" s="88" t="s">
        <v>26</v>
      </c>
      <c r="D56" s="15"/>
      <c r="E56" s="15"/>
      <c r="F56" s="15"/>
      <c r="G56" s="15"/>
      <c r="H56" s="15"/>
      <c r="I56" s="15"/>
      <c r="J56" s="15"/>
      <c r="K56" s="16"/>
    </row>
    <row r="57" spans="2:11" ht="15">
      <c r="B57" s="89" t="s">
        <v>145</v>
      </c>
      <c r="D57" s="17"/>
      <c r="E57" s="18"/>
      <c r="F57" s="18"/>
      <c r="G57" s="18"/>
      <c r="H57" s="18"/>
      <c r="I57" s="17" t="s">
        <v>28</v>
      </c>
      <c r="J57" s="17"/>
      <c r="K57" s="19" t="s">
        <v>146</v>
      </c>
    </row>
    <row r="58" spans="2:11" ht="15.75">
      <c r="B58" s="90" t="s">
        <v>30</v>
      </c>
      <c r="D58" s="21" t="s">
        <v>31</v>
      </c>
      <c r="E58" s="22"/>
      <c r="F58" s="26"/>
      <c r="G58" s="31"/>
      <c r="H58" s="20"/>
      <c r="I58" s="20"/>
      <c r="J58" s="26"/>
      <c r="K58" s="30"/>
    </row>
    <row r="59" spans="2:11" ht="15.75">
      <c r="B59" s="90" t="s">
        <v>32</v>
      </c>
      <c r="D59" s="28"/>
      <c r="E59" s="29"/>
      <c r="F59" s="26"/>
      <c r="G59" s="24"/>
      <c r="H59" s="20" t="s">
        <v>147</v>
      </c>
      <c r="I59" s="20"/>
      <c r="J59" s="26"/>
      <c r="K59" s="30"/>
    </row>
    <row r="60" spans="2:11" ht="16.5" thickBot="1">
      <c r="B60" s="71"/>
      <c r="C60" s="72"/>
      <c r="D60" s="73"/>
      <c r="E60" s="74"/>
      <c r="F60" s="75"/>
      <c r="G60" s="76"/>
      <c r="H60" s="72"/>
      <c r="I60" s="72"/>
      <c r="J60" s="75"/>
      <c r="K60" s="77"/>
    </row>
    <row r="61" spans="2:11" ht="16.5" thickTop="1">
      <c r="B61" s="35"/>
      <c r="C61" s="36"/>
      <c r="D61" s="36"/>
      <c r="E61" s="36"/>
      <c r="F61" s="36"/>
      <c r="G61" s="36"/>
      <c r="H61" s="36"/>
      <c r="I61" s="36"/>
      <c r="J61" s="36"/>
      <c r="K61" s="46"/>
    </row>
    <row r="62" spans="2:11" ht="15.75">
      <c r="B62" s="35"/>
      <c r="C62" s="36"/>
      <c r="D62" s="36"/>
      <c r="E62" s="36"/>
      <c r="F62" s="36"/>
      <c r="G62" s="36"/>
      <c r="H62" s="36"/>
      <c r="I62" s="36"/>
      <c r="J62" s="36"/>
      <c r="K62" s="37" t="s">
        <v>34</v>
      </c>
    </row>
    <row r="63" spans="2:11" ht="15.75">
      <c r="B63" s="35"/>
      <c r="C63" s="38" t="s">
        <v>35</v>
      </c>
      <c r="D63" s="38"/>
      <c r="E63" s="38"/>
      <c r="F63" s="38"/>
      <c r="G63" s="38"/>
      <c r="H63" s="160"/>
      <c r="I63" s="160"/>
      <c r="J63" s="160"/>
      <c r="K63" s="40">
        <v>0</v>
      </c>
    </row>
    <row r="64" spans="2:11" ht="15.75">
      <c r="B64" s="35"/>
      <c r="C64" s="36"/>
      <c r="D64" s="36"/>
      <c r="E64" s="36"/>
      <c r="F64" s="36"/>
      <c r="G64" s="36"/>
      <c r="H64" s="36"/>
      <c r="I64" s="36"/>
      <c r="J64" s="36"/>
      <c r="K64" s="40"/>
    </row>
    <row r="65" spans="2:11" ht="15.75">
      <c r="B65" s="35"/>
      <c r="C65" s="41" t="s">
        <v>36</v>
      </c>
      <c r="D65" s="41"/>
      <c r="E65" s="41"/>
      <c r="F65" s="41"/>
      <c r="G65" s="41"/>
      <c r="H65" s="36"/>
      <c r="I65" s="36"/>
      <c r="J65" s="36"/>
      <c r="K65" s="40"/>
    </row>
    <row r="66" spans="2:11" ht="15.75">
      <c r="B66" s="35"/>
      <c r="C66" s="36" t="s">
        <v>148</v>
      </c>
      <c r="D66" s="36"/>
      <c r="E66" s="36"/>
      <c r="F66" s="36"/>
      <c r="G66" s="36"/>
      <c r="H66" s="161"/>
      <c r="I66" s="161"/>
      <c r="J66" s="161"/>
      <c r="K66" s="40">
        <v>160201</v>
      </c>
    </row>
    <row r="67" spans="2:11" ht="15.75">
      <c r="B67" s="35"/>
      <c r="C67" s="36"/>
      <c r="D67" s="36"/>
      <c r="E67" s="36"/>
      <c r="F67" s="36"/>
      <c r="G67" s="36"/>
      <c r="H67" s="70"/>
      <c r="I67" s="70"/>
      <c r="J67" s="70"/>
      <c r="K67" s="40"/>
    </row>
    <row r="68" spans="2:11" ht="15.75">
      <c r="B68" s="35"/>
      <c r="C68" s="36" t="s">
        <v>138</v>
      </c>
      <c r="D68" s="36"/>
      <c r="E68" s="36"/>
      <c r="F68" s="36"/>
      <c r="G68" s="36"/>
      <c r="H68" s="160"/>
      <c r="I68" s="160"/>
      <c r="J68" s="160"/>
      <c r="K68" s="78">
        <v>1542101</v>
      </c>
    </row>
    <row r="69" spans="2:11" ht="15.75">
      <c r="B69" s="35"/>
      <c r="C69" s="36"/>
      <c r="D69" s="36"/>
      <c r="E69" s="36"/>
      <c r="F69" s="36"/>
      <c r="G69" s="36"/>
      <c r="H69" s="39"/>
      <c r="I69" s="39"/>
      <c r="J69" s="39"/>
      <c r="K69" s="40"/>
    </row>
    <row r="70" spans="2:11" ht="15.75">
      <c r="B70" s="35"/>
      <c r="C70" s="38" t="s">
        <v>39</v>
      </c>
      <c r="D70" s="38"/>
      <c r="E70" s="38"/>
      <c r="F70" s="38"/>
      <c r="G70" s="38"/>
      <c r="H70" s="36"/>
      <c r="I70" s="36"/>
      <c r="J70" s="36"/>
      <c r="K70" s="79">
        <f>+K63+K66+K67+K68</f>
        <v>1702302</v>
      </c>
    </row>
    <row r="71" spans="2:11" ht="15.75">
      <c r="B71" s="35"/>
      <c r="C71" s="36"/>
      <c r="D71" s="36"/>
      <c r="E71" s="36"/>
      <c r="F71" s="36"/>
      <c r="G71" s="36"/>
      <c r="H71" s="36"/>
      <c r="I71" s="36"/>
      <c r="J71" s="36"/>
      <c r="K71" s="40"/>
    </row>
    <row r="72" spans="2:11" ht="15.75">
      <c r="B72" s="35"/>
      <c r="C72" s="41" t="s">
        <v>40</v>
      </c>
      <c r="D72" s="41"/>
      <c r="E72" s="41"/>
      <c r="F72" s="41"/>
      <c r="G72" s="41"/>
      <c r="H72" s="36"/>
      <c r="I72" s="36"/>
      <c r="J72" s="36"/>
      <c r="K72" s="40"/>
    </row>
    <row r="73" spans="2:11" ht="15.75">
      <c r="B73" s="35"/>
      <c r="C73" s="36" t="s">
        <v>41</v>
      </c>
      <c r="D73" s="36"/>
      <c r="E73" s="36"/>
      <c r="F73" s="36"/>
      <c r="G73" s="36"/>
      <c r="H73" s="160"/>
      <c r="I73" s="160"/>
      <c r="J73" s="160"/>
      <c r="K73" s="40"/>
    </row>
    <row r="74" spans="2:11" ht="15.75">
      <c r="B74" s="35"/>
      <c r="C74" s="36" t="s">
        <v>139</v>
      </c>
      <c r="D74" s="36"/>
      <c r="E74" s="36"/>
      <c r="F74" s="36"/>
      <c r="G74" s="36"/>
      <c r="H74" s="39"/>
      <c r="I74" s="39"/>
      <c r="J74" s="39"/>
      <c r="K74" s="40">
        <v>6287.53</v>
      </c>
    </row>
    <row r="75" spans="2:11" ht="15.75">
      <c r="B75" s="35"/>
      <c r="C75" s="36" t="s">
        <v>43</v>
      </c>
      <c r="D75" s="36"/>
      <c r="E75" s="36"/>
      <c r="F75" s="36"/>
      <c r="G75" s="36"/>
      <c r="H75" s="160"/>
      <c r="I75" s="160"/>
      <c r="J75" s="160"/>
      <c r="K75" s="40"/>
    </row>
    <row r="76" spans="2:11" ht="15.75">
      <c r="B76" s="35"/>
      <c r="C76" s="36" t="s">
        <v>44</v>
      </c>
      <c r="D76" s="36"/>
      <c r="E76" s="36"/>
      <c r="F76" s="36"/>
      <c r="G76" s="36"/>
      <c r="H76" s="39"/>
      <c r="I76" s="39"/>
      <c r="J76" s="39"/>
      <c r="K76" s="40"/>
    </row>
    <row r="77" spans="2:11" ht="15.75">
      <c r="B77" s="35"/>
      <c r="C77" s="36"/>
      <c r="D77" s="36"/>
      <c r="E77" s="36"/>
      <c r="F77" s="36"/>
      <c r="G77" s="36"/>
      <c r="H77" s="39"/>
      <c r="I77" s="39"/>
      <c r="J77" s="39"/>
      <c r="K77" s="78"/>
    </row>
    <row r="78" spans="2:11" ht="16.5" thickBot="1">
      <c r="B78" s="35"/>
      <c r="C78" s="38" t="s">
        <v>45</v>
      </c>
      <c r="D78" s="38"/>
      <c r="E78" s="38"/>
      <c r="F78" s="38"/>
      <c r="G78" s="38"/>
      <c r="H78" s="160"/>
      <c r="I78" s="160"/>
      <c r="J78" s="160"/>
      <c r="K78" s="43">
        <f>+K70-K73-K74-K76</f>
        <v>1696014.47</v>
      </c>
    </row>
    <row r="79" spans="2:11" ht="16.5" thickTop="1">
      <c r="B79" s="35"/>
      <c r="C79" s="39"/>
      <c r="D79" s="39"/>
      <c r="E79" s="39"/>
      <c r="F79" s="39"/>
      <c r="G79" s="39"/>
      <c r="H79" s="39"/>
      <c r="I79" s="39"/>
      <c r="J79" s="39"/>
      <c r="K79" s="80"/>
    </row>
    <row r="80" spans="2:11" ht="15.75">
      <c r="B80" s="35"/>
      <c r="C80" s="36"/>
      <c r="D80" s="36"/>
      <c r="E80" s="36"/>
      <c r="F80" s="36"/>
      <c r="G80" s="36"/>
      <c r="H80" s="36"/>
      <c r="I80" s="36"/>
      <c r="J80" s="36"/>
      <c r="K80" s="46"/>
    </row>
    <row r="81" spans="2:11" ht="15.75">
      <c r="B81" s="35"/>
      <c r="C81" s="36"/>
      <c r="D81" s="36"/>
      <c r="E81" s="36"/>
      <c r="F81" s="36"/>
      <c r="G81" s="36"/>
      <c r="H81" s="36"/>
      <c r="I81" s="36"/>
      <c r="J81" s="36"/>
      <c r="K81" s="37" t="s">
        <v>46</v>
      </c>
    </row>
    <row r="82" spans="2:11" ht="15.75">
      <c r="B82" s="35"/>
      <c r="C82" s="38" t="s">
        <v>47</v>
      </c>
      <c r="D82" s="38"/>
      <c r="E82" s="38"/>
      <c r="F82" s="38"/>
      <c r="G82" s="38"/>
      <c r="H82" s="160"/>
      <c r="I82" s="160"/>
      <c r="J82" s="160"/>
      <c r="K82" s="40">
        <v>1696014.47</v>
      </c>
    </row>
    <row r="83" spans="2:11" ht="15.75">
      <c r="B83" s="35"/>
      <c r="C83" s="38"/>
      <c r="D83" s="38"/>
      <c r="E83" s="38"/>
      <c r="F83" s="38"/>
      <c r="G83" s="38"/>
      <c r="H83" s="39"/>
      <c r="I83" s="39"/>
      <c r="J83" s="39"/>
      <c r="K83" s="40"/>
    </row>
    <row r="84" spans="2:11" ht="15.75">
      <c r="B84" s="35"/>
      <c r="C84" s="41" t="s">
        <v>36</v>
      </c>
      <c r="D84" s="41"/>
      <c r="E84" s="41"/>
      <c r="F84" s="41"/>
      <c r="G84" s="41"/>
      <c r="H84" s="36"/>
      <c r="I84" s="36"/>
      <c r="J84" s="36"/>
      <c r="K84" s="47"/>
    </row>
    <row r="85" spans="2:11" ht="15.75">
      <c r="B85" s="35"/>
      <c r="C85" s="36" t="s">
        <v>48</v>
      </c>
      <c r="D85" s="36"/>
      <c r="E85" s="36"/>
      <c r="F85" s="36"/>
      <c r="G85" s="36"/>
      <c r="H85" s="160"/>
      <c r="I85" s="160"/>
      <c r="J85" s="160"/>
      <c r="K85" s="40"/>
    </row>
    <row r="86" spans="2:11" ht="15.75">
      <c r="B86" s="35"/>
      <c r="C86" s="38" t="s">
        <v>39</v>
      </c>
      <c r="D86" s="38"/>
      <c r="E86" s="38"/>
      <c r="F86" s="38"/>
      <c r="G86" s="38"/>
      <c r="H86" s="162"/>
      <c r="I86" s="162"/>
      <c r="J86" s="162"/>
      <c r="K86" s="81"/>
    </row>
    <row r="87" spans="2:11" ht="15.75">
      <c r="B87" s="35"/>
      <c r="C87" s="36"/>
      <c r="D87" s="36"/>
      <c r="E87" s="36"/>
      <c r="F87" s="36"/>
      <c r="G87" s="36"/>
      <c r="H87" s="36"/>
      <c r="I87" s="36"/>
      <c r="J87" s="36"/>
      <c r="K87" s="47"/>
    </row>
    <row r="88" spans="2:11" ht="15.75">
      <c r="B88" s="35"/>
      <c r="C88" s="41" t="s">
        <v>40</v>
      </c>
      <c r="D88" s="41"/>
      <c r="E88" s="41"/>
      <c r="F88" s="41"/>
      <c r="G88" s="41"/>
      <c r="H88" s="36"/>
      <c r="I88" s="36"/>
      <c r="J88" s="36"/>
      <c r="K88" s="40"/>
    </row>
    <row r="89" spans="2:11" ht="15.75">
      <c r="B89" s="35"/>
      <c r="C89" s="36" t="s">
        <v>49</v>
      </c>
      <c r="D89" s="36"/>
      <c r="E89" s="36"/>
      <c r="F89" s="36"/>
      <c r="G89" s="36"/>
      <c r="H89" s="162"/>
      <c r="I89" s="162"/>
      <c r="J89" s="162"/>
      <c r="K89" s="40">
        <v>0</v>
      </c>
    </row>
    <row r="90" spans="2:11" ht="15.75">
      <c r="B90" s="35"/>
      <c r="C90" s="36"/>
      <c r="D90" s="36"/>
      <c r="E90" s="36"/>
      <c r="F90" s="36"/>
      <c r="G90" s="36"/>
      <c r="H90" s="48"/>
      <c r="I90" s="48"/>
      <c r="J90" s="48"/>
      <c r="K90" s="78"/>
    </row>
    <row r="91" spans="2:11" ht="16.5" thickBot="1">
      <c r="B91" s="35"/>
      <c r="C91" s="38" t="s">
        <v>45</v>
      </c>
      <c r="D91" s="38"/>
      <c r="E91" s="38"/>
      <c r="F91" s="38"/>
      <c r="G91" s="38"/>
      <c r="H91" s="36"/>
      <c r="I91" s="36"/>
      <c r="J91" s="36"/>
      <c r="K91" s="82">
        <f>SUM(K82-K89)</f>
        <v>1696014.47</v>
      </c>
    </row>
    <row r="92" spans="2:11" ht="17.25" thickBot="1" thickTop="1">
      <c r="B92" s="50"/>
      <c r="C92" s="51"/>
      <c r="D92" s="51"/>
      <c r="E92" s="51"/>
      <c r="F92" s="51"/>
      <c r="G92" s="51"/>
      <c r="H92" s="52"/>
      <c r="I92" s="52"/>
      <c r="J92" s="52"/>
      <c r="K92" s="53"/>
    </row>
    <row r="93" spans="2:11" ht="16.5" thickTop="1">
      <c r="B93" s="35"/>
      <c r="C93" s="38"/>
      <c r="D93" s="38"/>
      <c r="E93" s="38"/>
      <c r="F93" s="38"/>
      <c r="G93" s="38"/>
      <c r="H93" s="36"/>
      <c r="I93" s="36"/>
      <c r="J93" s="36"/>
      <c r="K93" s="55"/>
    </row>
    <row r="94" spans="2:11" ht="15.75">
      <c r="B94" s="35"/>
      <c r="C94" s="38"/>
      <c r="D94" s="38"/>
      <c r="E94" s="38"/>
      <c r="F94" s="38"/>
      <c r="G94" s="38"/>
      <c r="H94" s="36"/>
      <c r="I94" s="36"/>
      <c r="J94" s="36"/>
      <c r="K94" s="55"/>
    </row>
    <row r="95" spans="2:11" ht="15.75">
      <c r="B95" s="35"/>
      <c r="C95" s="38"/>
      <c r="D95" s="38"/>
      <c r="E95" s="38"/>
      <c r="F95" s="38"/>
      <c r="G95" s="38"/>
      <c r="H95" s="36"/>
      <c r="I95" s="36"/>
      <c r="J95" s="36"/>
      <c r="K95" s="56"/>
    </row>
    <row r="96" spans="2:11" ht="15.75">
      <c r="B96" s="83"/>
      <c r="C96" s="156" t="s">
        <v>149</v>
      </c>
      <c r="D96" s="156"/>
      <c r="E96" s="58"/>
      <c r="F96" s="63" t="s">
        <v>51</v>
      </c>
      <c r="G96" s="63" t="s">
        <v>51</v>
      </c>
      <c r="H96" s="92"/>
      <c r="I96" s="59"/>
      <c r="J96" s="57" t="s">
        <v>140</v>
      </c>
      <c r="K96" s="60" t="s">
        <v>151</v>
      </c>
    </row>
    <row r="97" spans="2:11" ht="15.75">
      <c r="B97" s="35"/>
      <c r="C97" s="170" t="s">
        <v>53</v>
      </c>
      <c r="D97" s="170"/>
      <c r="E97" s="39"/>
      <c r="F97" s="161" t="s">
        <v>141</v>
      </c>
      <c r="G97" s="161"/>
      <c r="H97" s="161"/>
      <c r="I97" s="36"/>
      <c r="J97" s="160" t="s">
        <v>55</v>
      </c>
      <c r="K97" s="163"/>
    </row>
    <row r="98" spans="2:11" ht="15.75">
      <c r="B98" s="35"/>
      <c r="C98" s="36"/>
      <c r="D98" s="36"/>
      <c r="E98" s="39"/>
      <c r="F98" s="39"/>
      <c r="G98" s="39"/>
      <c r="H98" s="39"/>
      <c r="I98" s="36"/>
      <c r="J98" s="39"/>
      <c r="K98" s="61"/>
    </row>
    <row r="99" spans="2:11" ht="15.75">
      <c r="B99" s="83"/>
      <c r="C99" s="156" t="s">
        <v>150</v>
      </c>
      <c r="D99" s="156"/>
      <c r="E99" s="58"/>
      <c r="F99" s="63" t="s">
        <v>57</v>
      </c>
      <c r="G99" s="63" t="s">
        <v>57</v>
      </c>
      <c r="H99" s="92"/>
      <c r="I99" s="59"/>
      <c r="J99" s="57" t="s">
        <v>142</v>
      </c>
      <c r="K99" s="60" t="s">
        <v>508</v>
      </c>
    </row>
    <row r="100" spans="2:11" ht="15.75">
      <c r="B100" s="65"/>
      <c r="C100" s="171" t="s">
        <v>59</v>
      </c>
      <c r="D100" s="171"/>
      <c r="E100" s="84"/>
      <c r="F100" s="164" t="s">
        <v>143</v>
      </c>
      <c r="G100" s="164"/>
      <c r="H100" s="164"/>
      <c r="I100" s="66"/>
      <c r="J100" s="165" t="s">
        <v>60</v>
      </c>
      <c r="K100" s="166"/>
    </row>
  </sheetData>
  <protectedRanges>
    <protectedRange sqref="F96 C96 J96" name="Rango1_2_1_2"/>
    <protectedRange sqref="F99 C99 J99" name="Rango1_2_1_1_1"/>
    <protectedRange sqref="J58:J60" name="Rango1_1_1"/>
    <protectedRange sqref="G96" name="Rango1_2_1_2_1"/>
    <protectedRange sqref="G99" name="Rango1_2_1_1_1_1"/>
    <protectedRange sqref="K96" name="Rango1_2_1_2_2"/>
    <protectedRange sqref="K99" name="Rango1_2_1_1_1_2"/>
  </protectedRanges>
  <mergeCells count="25">
    <mergeCell ref="H66:J66"/>
    <mergeCell ref="H73:J73"/>
    <mergeCell ref="B52:K52"/>
    <mergeCell ref="B53:K53"/>
    <mergeCell ref="H63:J63"/>
    <mergeCell ref="H68:J68"/>
    <mergeCell ref="B2:I2"/>
    <mergeCell ref="B4:I4"/>
    <mergeCell ref="F39:I39"/>
    <mergeCell ref="F41:I41"/>
    <mergeCell ref="F42:I42"/>
    <mergeCell ref="F100:H100"/>
    <mergeCell ref="J100:K100"/>
    <mergeCell ref="C100:D100"/>
    <mergeCell ref="C97:D97"/>
    <mergeCell ref="H75:J75"/>
    <mergeCell ref="C96:D96"/>
    <mergeCell ref="F97:H97"/>
    <mergeCell ref="J97:K97"/>
    <mergeCell ref="C99:D99"/>
    <mergeCell ref="H89:J89"/>
    <mergeCell ref="H78:J78"/>
    <mergeCell ref="H82:J82"/>
    <mergeCell ref="H85:J85"/>
    <mergeCell ref="H86:J8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D5C1-D6D8-4329-A96F-12D497D80F5E}">
  <dimension ref="B2:K73"/>
  <sheetViews>
    <sheetView workbookViewId="0" topLeftCell="A1">
      <selection activeCell="I23" sqref="I2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6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2" t="s">
        <v>0</v>
      </c>
      <c r="C2" s="153"/>
      <c r="D2" s="153"/>
      <c r="E2" s="153"/>
      <c r="F2" s="153"/>
      <c r="G2" s="153"/>
      <c r="H2" s="153"/>
      <c r="I2" s="153"/>
    </row>
    <row r="3" ht="15" customHeight="1" hidden="1"/>
    <row r="4" spans="2:9" ht="16.5" customHeight="1">
      <c r="B4" s="154" t="s">
        <v>61</v>
      </c>
      <c r="C4" s="153"/>
      <c r="D4" s="153"/>
      <c r="E4" s="153"/>
      <c r="F4" s="153"/>
      <c r="G4" s="153"/>
      <c r="H4" s="153"/>
      <c r="I4" s="15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51">
      <c r="B8" s="2">
        <v>44970</v>
      </c>
      <c r="C8" s="3">
        <v>57306</v>
      </c>
      <c r="D8" s="3" t="s">
        <v>62</v>
      </c>
      <c r="E8" s="3" t="s">
        <v>63</v>
      </c>
      <c r="G8" s="4">
        <v>0</v>
      </c>
      <c r="H8" s="4">
        <v>32889.98</v>
      </c>
      <c r="I8" s="4">
        <v>-32889.98</v>
      </c>
    </row>
    <row r="9" spans="2:9" ht="25.5">
      <c r="B9" s="2">
        <v>44971</v>
      </c>
      <c r="C9" s="3">
        <v>57326</v>
      </c>
      <c r="D9" s="3" t="s">
        <v>64</v>
      </c>
      <c r="E9" s="3" t="s">
        <v>65</v>
      </c>
      <c r="G9" s="4">
        <v>32889.98</v>
      </c>
      <c r="H9" s="4">
        <v>0</v>
      </c>
      <c r="I9" s="4">
        <v>0</v>
      </c>
    </row>
    <row r="10" spans="2:9" ht="25.5">
      <c r="B10" s="2">
        <v>44973</v>
      </c>
      <c r="C10" s="3">
        <v>58151</v>
      </c>
      <c r="D10" s="3" t="s">
        <v>181</v>
      </c>
      <c r="E10" s="3" t="s">
        <v>182</v>
      </c>
      <c r="G10" s="4">
        <v>0</v>
      </c>
      <c r="H10" s="4">
        <v>23067.1</v>
      </c>
      <c r="I10" s="4">
        <v>-23067.1</v>
      </c>
    </row>
    <row r="11" spans="2:9" ht="25.5">
      <c r="B11" s="2">
        <v>44977</v>
      </c>
      <c r="C11" s="3">
        <v>57483</v>
      </c>
      <c r="D11" s="3" t="s">
        <v>66</v>
      </c>
      <c r="E11" s="3" t="s">
        <v>67</v>
      </c>
      <c r="G11" s="4">
        <v>23067.1</v>
      </c>
      <c r="H11" s="4">
        <v>0</v>
      </c>
      <c r="I11" s="4">
        <v>0</v>
      </c>
    </row>
    <row r="12" ht="10.15" customHeight="1"/>
    <row r="13" spans="6:9" ht="18" customHeight="1">
      <c r="F13" s="155" t="s">
        <v>68</v>
      </c>
      <c r="G13" s="153"/>
      <c r="H13" s="153"/>
      <c r="I13" s="153"/>
    </row>
    <row r="14" ht="0.95" customHeight="1"/>
    <row r="15" spans="6:9" ht="18" customHeight="1">
      <c r="F15" s="155" t="s">
        <v>183</v>
      </c>
      <c r="G15" s="153"/>
      <c r="H15" s="153"/>
      <c r="I15" s="153"/>
    </row>
    <row r="16" spans="6:9" ht="18" customHeight="1">
      <c r="F16" s="155" t="s">
        <v>22</v>
      </c>
      <c r="G16" s="153"/>
      <c r="H16" s="153"/>
      <c r="I16" s="153"/>
    </row>
    <row r="17" ht="20.1" customHeight="1"/>
    <row r="19" spans="2:11" ht="15.75">
      <c r="B19" s="5" t="s">
        <v>69</v>
      </c>
      <c r="C19" s="6"/>
      <c r="D19" s="6"/>
      <c r="E19" s="6"/>
      <c r="F19" s="6"/>
      <c r="G19" s="6"/>
      <c r="H19" s="6"/>
      <c r="I19" s="6"/>
      <c r="J19" s="6"/>
      <c r="K19" s="7"/>
    </row>
    <row r="20" spans="2:11" ht="15.75">
      <c r="B20" s="8"/>
      <c r="C20" s="9"/>
      <c r="D20" s="9"/>
      <c r="E20" s="9"/>
      <c r="F20" s="9"/>
      <c r="G20" s="9"/>
      <c r="H20" s="9"/>
      <c r="I20" s="9"/>
      <c r="J20" s="9"/>
      <c r="K20" s="10"/>
    </row>
    <row r="21" spans="2:11" ht="15.75">
      <c r="B21" s="11"/>
      <c r="C21" s="9"/>
      <c r="D21" s="9"/>
      <c r="E21" s="9"/>
      <c r="F21" s="9"/>
      <c r="G21" s="9"/>
      <c r="H21" s="9"/>
      <c r="I21" s="9"/>
      <c r="J21" s="9"/>
      <c r="K21" s="10"/>
    </row>
    <row r="22" spans="2:11" ht="15.75">
      <c r="B22" s="11"/>
      <c r="C22" s="9"/>
      <c r="D22" s="9"/>
      <c r="E22" s="9"/>
      <c r="F22" s="9"/>
      <c r="G22" s="9"/>
      <c r="H22" s="9"/>
      <c r="I22" s="9"/>
      <c r="J22" s="9"/>
      <c r="K22" s="10"/>
    </row>
    <row r="23" spans="2:11" ht="15.75">
      <c r="B23" s="11"/>
      <c r="C23" s="9"/>
      <c r="D23" s="9"/>
      <c r="E23" s="9"/>
      <c r="F23" s="9"/>
      <c r="G23" s="9"/>
      <c r="H23" s="9"/>
      <c r="I23" s="9"/>
      <c r="J23" s="9"/>
      <c r="K23" s="10"/>
    </row>
    <row r="24" spans="2:11" ht="15.75">
      <c r="B24" s="11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149" t="s">
        <v>24</v>
      </c>
      <c r="C25" s="150"/>
      <c r="D25" s="150"/>
      <c r="E25" s="150"/>
      <c r="F25" s="150"/>
      <c r="G25" s="150"/>
      <c r="H25" s="150"/>
      <c r="I25" s="150"/>
      <c r="J25" s="150"/>
      <c r="K25" s="151"/>
    </row>
    <row r="26" spans="2:11" ht="15">
      <c r="B26" s="157" t="s">
        <v>25</v>
      </c>
      <c r="C26" s="158"/>
      <c r="D26" s="158"/>
      <c r="E26" s="158"/>
      <c r="F26" s="158"/>
      <c r="G26" s="158"/>
      <c r="H26" s="158"/>
      <c r="I26" s="158"/>
      <c r="J26" s="158"/>
      <c r="K26" s="159"/>
    </row>
    <row r="27" spans="2:11" ht="15.75">
      <c r="B27" s="12"/>
      <c r="C27" s="13"/>
      <c r="D27" s="13"/>
      <c r="E27" s="13"/>
      <c r="F27" s="13"/>
      <c r="G27" s="13"/>
      <c r="H27" s="13"/>
      <c r="I27" s="13"/>
      <c r="J27" s="13"/>
      <c r="K27" s="14"/>
    </row>
    <row r="28" spans="2:11" ht="15.75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 ht="15.75">
      <c r="B29" s="11"/>
      <c r="C29" s="15" t="s">
        <v>26</v>
      </c>
      <c r="D29" s="15"/>
      <c r="E29" s="15"/>
      <c r="F29" s="15"/>
      <c r="G29" s="15"/>
      <c r="H29" s="15"/>
      <c r="I29" s="15"/>
      <c r="J29" s="15"/>
      <c r="K29" s="16"/>
    </row>
    <row r="30" spans="2:11" ht="15.75">
      <c r="B30" s="11"/>
      <c r="C30" s="17" t="s">
        <v>70</v>
      </c>
      <c r="D30" s="17"/>
      <c r="E30" s="18"/>
      <c r="F30" s="18"/>
      <c r="G30" s="18"/>
      <c r="H30" s="18"/>
      <c r="I30" s="17" t="s">
        <v>28</v>
      </c>
      <c r="J30" s="17"/>
      <c r="K30" s="19" t="s">
        <v>71</v>
      </c>
    </row>
    <row r="31" spans="2:11" ht="15.75">
      <c r="B31" s="11"/>
      <c r="C31" s="20" t="s">
        <v>30</v>
      </c>
      <c r="D31" s="21" t="s">
        <v>31</v>
      </c>
      <c r="E31" s="22"/>
      <c r="F31" s="23"/>
      <c r="G31" s="24"/>
      <c r="H31" s="25"/>
      <c r="I31" s="20"/>
      <c r="J31" s="26"/>
      <c r="K31" s="27"/>
    </row>
    <row r="32" spans="2:11" ht="15.75">
      <c r="B32" s="11"/>
      <c r="C32" s="20" t="s">
        <v>32</v>
      </c>
      <c r="D32" s="28"/>
      <c r="E32" s="29"/>
      <c r="F32" s="26"/>
      <c r="G32" s="24"/>
      <c r="H32" s="20" t="s">
        <v>72</v>
      </c>
      <c r="I32" s="20"/>
      <c r="J32" s="26"/>
      <c r="K32" s="30"/>
    </row>
    <row r="33" spans="2:11" ht="16.5" thickBot="1">
      <c r="B33" s="11"/>
      <c r="C33" s="20"/>
      <c r="D33" s="28"/>
      <c r="E33" s="29"/>
      <c r="F33" s="26"/>
      <c r="G33" s="31"/>
      <c r="H33" s="20"/>
      <c r="I33" s="20"/>
      <c r="J33" s="26"/>
      <c r="K33" s="30"/>
    </row>
    <row r="34" spans="2:11" ht="16.5" thickTop="1">
      <c r="B34" s="32"/>
      <c r="C34" s="33"/>
      <c r="D34" s="33"/>
      <c r="E34" s="33"/>
      <c r="F34" s="33"/>
      <c r="G34" s="33"/>
      <c r="H34" s="33"/>
      <c r="I34" s="33"/>
      <c r="J34" s="33"/>
      <c r="K34" s="34"/>
    </row>
    <row r="35" spans="2:11" ht="15.75">
      <c r="B35" s="35"/>
      <c r="C35" s="36"/>
      <c r="D35" s="36"/>
      <c r="E35" s="36"/>
      <c r="F35" s="36"/>
      <c r="G35" s="36"/>
      <c r="H35" s="36"/>
      <c r="I35" s="36"/>
      <c r="J35" s="36"/>
      <c r="K35" s="37" t="s">
        <v>34</v>
      </c>
    </row>
    <row r="36" spans="2:11" ht="15.75">
      <c r="B36" s="35"/>
      <c r="C36" s="38" t="s">
        <v>35</v>
      </c>
      <c r="D36" s="38"/>
      <c r="E36" s="38"/>
      <c r="F36" s="38"/>
      <c r="G36" s="38"/>
      <c r="H36" s="160"/>
      <c r="I36" s="160"/>
      <c r="J36" s="160"/>
      <c r="K36" s="40">
        <v>0</v>
      </c>
    </row>
    <row r="37" spans="2:11" ht="15.75">
      <c r="B37" s="35"/>
      <c r="C37" s="36"/>
      <c r="D37" s="36"/>
      <c r="E37" s="36"/>
      <c r="F37" s="36"/>
      <c r="G37" s="36"/>
      <c r="H37" s="36"/>
      <c r="I37" s="36"/>
      <c r="J37" s="36"/>
      <c r="K37" s="40"/>
    </row>
    <row r="38" spans="2:11" ht="15.75">
      <c r="B38" s="35"/>
      <c r="C38" s="41" t="s">
        <v>36</v>
      </c>
      <c r="D38" s="41"/>
      <c r="E38" s="41"/>
      <c r="F38" s="41"/>
      <c r="G38" s="41"/>
      <c r="H38" s="36"/>
      <c r="I38" s="36"/>
      <c r="J38" s="36"/>
      <c r="K38" s="40"/>
    </row>
    <row r="39" spans="2:11" ht="15.75">
      <c r="B39" s="35"/>
      <c r="C39" s="36" t="s">
        <v>37</v>
      </c>
      <c r="D39" s="36"/>
      <c r="E39" s="36"/>
      <c r="F39" s="36"/>
      <c r="G39" s="36"/>
      <c r="H39" s="161"/>
      <c r="I39" s="161"/>
      <c r="J39" s="161"/>
      <c r="K39" s="40">
        <v>55957.08</v>
      </c>
    </row>
    <row r="40" spans="2:11" ht="15.75">
      <c r="B40" s="35"/>
      <c r="C40" s="36" t="s">
        <v>38</v>
      </c>
      <c r="D40" s="36"/>
      <c r="E40" s="36"/>
      <c r="F40" s="36"/>
      <c r="G40" s="36"/>
      <c r="H40" s="160"/>
      <c r="I40" s="160"/>
      <c r="J40" s="160"/>
      <c r="K40" s="40"/>
    </row>
    <row r="41" spans="2:11" ht="15.75">
      <c r="B41" s="35"/>
      <c r="C41" s="36"/>
      <c r="D41" s="36"/>
      <c r="E41" s="36"/>
      <c r="F41" s="36"/>
      <c r="G41" s="36"/>
      <c r="H41" s="39"/>
      <c r="I41" s="39"/>
      <c r="J41" s="39"/>
      <c r="K41" s="40"/>
    </row>
    <row r="42" spans="2:11" ht="15.75">
      <c r="B42" s="35"/>
      <c r="C42" s="38" t="s">
        <v>39</v>
      </c>
      <c r="D42" s="38"/>
      <c r="E42" s="38"/>
      <c r="F42" s="38"/>
      <c r="G42" s="38"/>
      <c r="H42" s="36"/>
      <c r="I42" s="36"/>
      <c r="J42" s="36"/>
      <c r="K42" s="42">
        <f>+K36+K39</f>
        <v>55957.08</v>
      </c>
    </row>
    <row r="43" spans="2:11" ht="15.75">
      <c r="B43" s="35"/>
      <c r="C43" s="36"/>
      <c r="D43" s="36"/>
      <c r="E43" s="36"/>
      <c r="F43" s="36"/>
      <c r="G43" s="36"/>
      <c r="H43" s="36"/>
      <c r="I43" s="36"/>
      <c r="J43" s="36"/>
      <c r="K43" s="40"/>
    </row>
    <row r="44" spans="2:11" ht="15.75">
      <c r="B44" s="35"/>
      <c r="C44" s="41" t="s">
        <v>40</v>
      </c>
      <c r="D44" s="41"/>
      <c r="E44" s="41"/>
      <c r="F44" s="41"/>
      <c r="G44" s="41"/>
      <c r="H44" s="36"/>
      <c r="I44" s="36"/>
      <c r="J44" s="36"/>
      <c r="K44" s="40"/>
    </row>
    <row r="45" spans="2:11" ht="15.75">
      <c r="B45" s="35"/>
      <c r="C45" s="36" t="s">
        <v>41</v>
      </c>
      <c r="D45" s="36"/>
      <c r="E45" s="36"/>
      <c r="F45" s="36"/>
      <c r="G45" s="36"/>
      <c r="H45" s="160"/>
      <c r="I45" s="160"/>
      <c r="J45" s="160"/>
      <c r="K45" s="40"/>
    </row>
    <row r="46" spans="2:11" ht="15.75">
      <c r="B46" s="35"/>
      <c r="C46" s="36" t="s">
        <v>42</v>
      </c>
      <c r="D46" s="36"/>
      <c r="E46" s="36"/>
      <c r="F46" s="36"/>
      <c r="G46" s="36"/>
      <c r="H46" s="39"/>
      <c r="I46" s="39"/>
      <c r="J46" s="39"/>
      <c r="K46" s="40">
        <v>55957.08</v>
      </c>
    </row>
    <row r="47" spans="2:11" ht="15.75">
      <c r="B47" s="35"/>
      <c r="C47" s="36" t="s">
        <v>43</v>
      </c>
      <c r="D47" s="36"/>
      <c r="E47" s="36"/>
      <c r="F47" s="36"/>
      <c r="G47" s="36"/>
      <c r="H47" s="160"/>
      <c r="I47" s="160"/>
      <c r="J47" s="160"/>
      <c r="K47" s="40"/>
    </row>
    <row r="48" spans="2:11" ht="15.75">
      <c r="B48" s="35"/>
      <c r="C48" s="36" t="s">
        <v>44</v>
      </c>
      <c r="D48" s="36"/>
      <c r="E48" s="36"/>
      <c r="F48" s="36"/>
      <c r="G48" s="36"/>
      <c r="H48" s="39"/>
      <c r="I48" s="39"/>
      <c r="J48" s="39"/>
      <c r="K48" s="40"/>
    </row>
    <row r="49" spans="2:11" ht="15.75">
      <c r="B49" s="35"/>
      <c r="C49" s="36"/>
      <c r="D49" s="36"/>
      <c r="E49" s="36"/>
      <c r="F49" s="36"/>
      <c r="G49" s="36"/>
      <c r="H49" s="39"/>
      <c r="I49" s="39"/>
      <c r="J49" s="39"/>
      <c r="K49" s="40"/>
    </row>
    <row r="50" spans="2:11" ht="16.5" thickBot="1">
      <c r="B50" s="35"/>
      <c r="C50" s="38" t="s">
        <v>45</v>
      </c>
      <c r="D50" s="38"/>
      <c r="E50" s="38"/>
      <c r="F50" s="38"/>
      <c r="G50" s="38"/>
      <c r="H50" s="160"/>
      <c r="I50" s="160"/>
      <c r="J50" s="160"/>
      <c r="K50" s="43">
        <f>+K42-K45-K46</f>
        <v>0</v>
      </c>
    </row>
    <row r="51" spans="2:11" ht="16.5" thickTop="1">
      <c r="B51" s="35"/>
      <c r="C51" s="44"/>
      <c r="D51" s="44"/>
      <c r="E51" s="44"/>
      <c r="F51" s="44"/>
      <c r="G51" s="44"/>
      <c r="H51" s="44"/>
      <c r="I51" s="44"/>
      <c r="J51" s="44"/>
      <c r="K51" s="45"/>
    </row>
    <row r="52" spans="2:11" ht="15.75">
      <c r="B52" s="35"/>
      <c r="C52" s="36"/>
      <c r="D52" s="36"/>
      <c r="E52" s="36"/>
      <c r="F52" s="36"/>
      <c r="G52" s="36"/>
      <c r="H52" s="36"/>
      <c r="I52" s="36"/>
      <c r="J52" s="36"/>
      <c r="K52" s="46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37" t="s">
        <v>46</v>
      </c>
    </row>
    <row r="54" spans="2:11" ht="15.75">
      <c r="B54" s="35"/>
      <c r="C54" s="38" t="s">
        <v>47</v>
      </c>
      <c r="D54" s="38"/>
      <c r="E54" s="38"/>
      <c r="F54" s="38"/>
      <c r="G54" s="38"/>
      <c r="H54" s="160"/>
      <c r="I54" s="160"/>
      <c r="J54" s="160"/>
      <c r="K54" s="40">
        <v>23067.1</v>
      </c>
    </row>
    <row r="55" spans="2:11" ht="15.75">
      <c r="B55" s="35"/>
      <c r="C55" s="38"/>
      <c r="D55" s="38"/>
      <c r="E55" s="38"/>
      <c r="F55" s="38"/>
      <c r="G55" s="38"/>
      <c r="H55" s="39"/>
      <c r="I55" s="39"/>
      <c r="J55" s="39"/>
      <c r="K55" s="40"/>
    </row>
    <row r="56" spans="2:11" ht="15.75">
      <c r="B56" s="35"/>
      <c r="C56" s="41" t="s">
        <v>36</v>
      </c>
      <c r="D56" s="41"/>
      <c r="E56" s="41"/>
      <c r="F56" s="41"/>
      <c r="G56" s="41"/>
      <c r="H56" s="36"/>
      <c r="I56" s="36"/>
      <c r="J56" s="36"/>
      <c r="K56" s="47"/>
    </row>
    <row r="57" spans="2:11" ht="15.75">
      <c r="B57" s="35"/>
      <c r="C57" s="36" t="s">
        <v>48</v>
      </c>
      <c r="D57" s="36"/>
      <c r="E57" s="36"/>
      <c r="F57" s="36"/>
      <c r="G57" s="36"/>
      <c r="H57" s="160"/>
      <c r="I57" s="160"/>
      <c r="J57" s="160"/>
      <c r="K57" s="40">
        <v>0</v>
      </c>
    </row>
    <row r="58" spans="2:11" ht="15.75">
      <c r="B58" s="35"/>
      <c r="C58" s="38" t="s">
        <v>39</v>
      </c>
      <c r="D58" s="38"/>
      <c r="E58" s="38"/>
      <c r="F58" s="38"/>
      <c r="G58" s="38"/>
      <c r="H58" s="162"/>
      <c r="I58" s="162"/>
      <c r="J58" s="162"/>
      <c r="K58" s="49">
        <f>SUM(K54:K57)</f>
        <v>23067.1</v>
      </c>
    </row>
    <row r="59" spans="2:11" ht="15.75">
      <c r="B59" s="35"/>
      <c r="C59" s="36"/>
      <c r="D59" s="36"/>
      <c r="E59" s="36"/>
      <c r="F59" s="36"/>
      <c r="G59" s="36"/>
      <c r="H59" s="36"/>
      <c r="I59" s="36"/>
      <c r="J59" s="36"/>
      <c r="K59" s="47"/>
    </row>
    <row r="60" spans="2:11" ht="15.75">
      <c r="B60" s="35"/>
      <c r="C60" s="41" t="s">
        <v>40</v>
      </c>
      <c r="D60" s="41"/>
      <c r="E60" s="41"/>
      <c r="F60" s="41"/>
      <c r="G60" s="41"/>
      <c r="H60" s="36"/>
      <c r="I60" s="36"/>
      <c r="J60" s="36"/>
      <c r="K60" s="40"/>
    </row>
    <row r="61" spans="2:11" ht="15.75">
      <c r="B61" s="35"/>
      <c r="C61" s="36" t="s">
        <v>184</v>
      </c>
      <c r="D61" s="36"/>
      <c r="E61" s="36"/>
      <c r="F61" s="36"/>
      <c r="G61" s="36"/>
      <c r="H61" s="162"/>
      <c r="I61" s="162"/>
      <c r="J61" s="162"/>
      <c r="K61" s="40">
        <v>23067.1</v>
      </c>
    </row>
    <row r="62" spans="2:11" ht="15.75">
      <c r="B62" s="35"/>
      <c r="C62" s="36"/>
      <c r="D62" s="36"/>
      <c r="E62" s="36"/>
      <c r="F62" s="36"/>
      <c r="G62" s="36"/>
      <c r="H62" s="48"/>
      <c r="I62" s="48"/>
      <c r="J62" s="48"/>
      <c r="K62" s="40"/>
    </row>
    <row r="63" spans="2:11" ht="16.5" thickBot="1">
      <c r="B63" s="35"/>
      <c r="C63" s="38" t="s">
        <v>45</v>
      </c>
      <c r="D63" s="38"/>
      <c r="E63" s="38"/>
      <c r="F63" s="38"/>
      <c r="G63" s="38"/>
      <c r="H63" s="36"/>
      <c r="I63" s="36"/>
      <c r="J63" s="36"/>
      <c r="K63" s="43">
        <f>SUM(K58-K61)</f>
        <v>0</v>
      </c>
    </row>
    <row r="64" spans="2:11" ht="17.25" thickBot="1" thickTop="1">
      <c r="B64" s="50"/>
      <c r="C64" s="51"/>
      <c r="D64" s="51"/>
      <c r="E64" s="51"/>
      <c r="F64" s="51"/>
      <c r="G64" s="51"/>
      <c r="H64" s="52"/>
      <c r="I64" s="52"/>
      <c r="J64" s="52"/>
      <c r="K64" s="53"/>
    </row>
    <row r="65" spans="2:11" ht="16.5" thickTop="1">
      <c r="B65" s="32"/>
      <c r="C65" s="54"/>
      <c r="D65" s="54"/>
      <c r="E65" s="54"/>
      <c r="F65" s="54"/>
      <c r="G65" s="54"/>
      <c r="H65" s="33"/>
      <c r="I65" s="33"/>
      <c r="J65" s="33"/>
      <c r="K65" s="55"/>
    </row>
    <row r="66" spans="2:11" ht="15.75">
      <c r="B66" s="35"/>
      <c r="C66" s="38"/>
      <c r="D66" s="38"/>
      <c r="E66" s="38"/>
      <c r="F66" s="38"/>
      <c r="G66" s="38"/>
      <c r="H66" s="36"/>
      <c r="I66" s="36"/>
      <c r="J66" s="36"/>
      <c r="K66" s="56"/>
    </row>
    <row r="67" spans="2:11" ht="15.75">
      <c r="B67" s="172" t="s">
        <v>50</v>
      </c>
      <c r="C67" s="156"/>
      <c r="D67" s="156"/>
      <c r="E67" s="58"/>
      <c r="F67" s="156" t="s">
        <v>51</v>
      </c>
      <c r="G67" s="156"/>
      <c r="H67" s="156"/>
      <c r="I67" s="59"/>
      <c r="J67" s="57"/>
      <c r="K67" s="60" t="s">
        <v>52</v>
      </c>
    </row>
    <row r="68" spans="2:11" ht="15.75">
      <c r="B68" s="173" t="s">
        <v>53</v>
      </c>
      <c r="C68" s="170"/>
      <c r="D68" s="170"/>
      <c r="E68" s="39"/>
      <c r="F68" s="170" t="s">
        <v>54</v>
      </c>
      <c r="G68" s="170"/>
      <c r="H68" s="170"/>
      <c r="I68" s="36"/>
      <c r="J68" s="160" t="s">
        <v>55</v>
      </c>
      <c r="K68" s="163"/>
    </row>
    <row r="69" spans="2:11" ht="15.75">
      <c r="B69" s="35"/>
      <c r="C69" s="36"/>
      <c r="D69" s="36"/>
      <c r="E69" s="39"/>
      <c r="F69" s="39"/>
      <c r="G69" s="39"/>
      <c r="H69" s="39"/>
      <c r="I69" s="36"/>
      <c r="J69" s="39"/>
      <c r="K69" s="61"/>
    </row>
    <row r="70" spans="2:11" ht="15.75">
      <c r="B70" s="62"/>
      <c r="C70" s="63" t="s">
        <v>56</v>
      </c>
      <c r="D70" s="63"/>
      <c r="E70" s="58"/>
      <c r="F70" s="156" t="s">
        <v>57</v>
      </c>
      <c r="G70" s="156"/>
      <c r="H70" s="156"/>
      <c r="I70" s="59"/>
      <c r="J70" s="57"/>
      <c r="K70" s="60" t="s">
        <v>58</v>
      </c>
    </row>
    <row r="71" spans="2:11" ht="15.75">
      <c r="B71" s="173" t="s">
        <v>59</v>
      </c>
      <c r="C71" s="170"/>
      <c r="D71" s="170"/>
      <c r="E71" s="39"/>
      <c r="F71" s="170" t="s">
        <v>60</v>
      </c>
      <c r="G71" s="170"/>
      <c r="H71" s="170"/>
      <c r="I71" s="36"/>
      <c r="J71" s="160" t="s">
        <v>60</v>
      </c>
      <c r="K71" s="163"/>
    </row>
    <row r="72" spans="2:11" ht="15.75">
      <c r="B72" s="35"/>
      <c r="C72" s="38"/>
      <c r="D72" s="38"/>
      <c r="E72" s="38"/>
      <c r="F72" s="38"/>
      <c r="G72" s="38"/>
      <c r="H72" s="36"/>
      <c r="I72" s="36"/>
      <c r="J72" s="36"/>
      <c r="K72" s="64"/>
    </row>
    <row r="73" spans="2:11" ht="15.75">
      <c r="B73" s="65"/>
      <c r="C73" s="66"/>
      <c r="D73" s="66"/>
      <c r="E73" s="66"/>
      <c r="F73" s="66"/>
      <c r="G73" s="66"/>
      <c r="H73" s="67"/>
      <c r="I73" s="68"/>
      <c r="J73" s="67"/>
      <c r="K73" s="69"/>
    </row>
  </sheetData>
  <protectedRanges>
    <protectedRange sqref="F67 J67" name="Rango1_2_1_2_1_1"/>
    <protectedRange sqref="J70 C70" name="Rango1_2_1_1_1_1_1"/>
    <protectedRange sqref="J31:J33" name="Rango1_1_1_1_1"/>
    <protectedRange sqref="G67" name="Rango1_2_1_3_1_1_1"/>
    <protectedRange sqref="F70" name="Rango1_2_1_1_2_1_1_1"/>
    <protectedRange sqref="K67" name="Rango1_2_1_4_1_1_1"/>
    <protectedRange sqref="K70" name="Rango1_2_1_1_1_1_1_1_1_1"/>
    <protectedRange sqref="B67" name="Rango1_2_1_2_1_2_1_1_1"/>
  </protectedRanges>
  <mergeCells count="26">
    <mergeCell ref="B71:D71"/>
    <mergeCell ref="J71:K71"/>
    <mergeCell ref="F71:H71"/>
    <mergeCell ref="B68:D68"/>
    <mergeCell ref="F68:H68"/>
    <mergeCell ref="H61:J61"/>
    <mergeCell ref="B67:D67"/>
    <mergeCell ref="F67:H67"/>
    <mergeCell ref="J68:K68"/>
    <mergeCell ref="F70:H70"/>
    <mergeCell ref="H40:J40"/>
    <mergeCell ref="H58:J58"/>
    <mergeCell ref="H36:J36"/>
    <mergeCell ref="H39:J39"/>
    <mergeCell ref="H45:J45"/>
    <mergeCell ref="H47:J47"/>
    <mergeCell ref="H50:J50"/>
    <mergeCell ref="H54:J54"/>
    <mergeCell ref="H57:J57"/>
    <mergeCell ref="B26:K26"/>
    <mergeCell ref="B2:I2"/>
    <mergeCell ref="B4:I4"/>
    <mergeCell ref="F15:I15"/>
    <mergeCell ref="F13:I13"/>
    <mergeCell ref="F16:I16"/>
    <mergeCell ref="B25:K2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2E4F8-2A29-45D9-82A8-CBB7096B0A8C}">
  <dimension ref="B2:K76"/>
  <sheetViews>
    <sheetView workbookViewId="0" topLeftCell="A64">
      <selection activeCell="E73" sqref="E73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281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52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54" t="s">
        <v>1</v>
      </c>
      <c r="C4" s="153"/>
      <c r="D4" s="153"/>
      <c r="E4" s="153"/>
      <c r="F4" s="153"/>
      <c r="G4" s="153"/>
      <c r="H4" s="153"/>
      <c r="I4" s="153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2049641.43</v>
      </c>
      <c r="H8" s="4">
        <v>1994507.83</v>
      </c>
      <c r="I8" s="4">
        <v>55133.6</v>
      </c>
    </row>
    <row r="9" spans="2:9" ht="51">
      <c r="B9" s="2">
        <v>44958</v>
      </c>
      <c r="C9" s="3">
        <v>56892</v>
      </c>
      <c r="D9" s="3" t="s">
        <v>10</v>
      </c>
      <c r="E9" s="3" t="s">
        <v>11</v>
      </c>
      <c r="G9" s="4">
        <v>0</v>
      </c>
      <c r="H9" s="4">
        <v>32000</v>
      </c>
      <c r="I9" s="4">
        <v>23133.6</v>
      </c>
    </row>
    <row r="10" spans="2:9" ht="38.25">
      <c r="B10" s="2">
        <v>44958</v>
      </c>
      <c r="C10" s="3">
        <v>57013</v>
      </c>
      <c r="D10" s="3" t="s">
        <v>12</v>
      </c>
      <c r="E10" s="3" t="s">
        <v>13</v>
      </c>
      <c r="G10" s="4">
        <v>8556.26</v>
      </c>
      <c r="H10" s="4">
        <v>0</v>
      </c>
      <c r="I10" s="4">
        <v>31689.86</v>
      </c>
    </row>
    <row r="11" spans="2:9" ht="51">
      <c r="B11" s="2">
        <v>44966</v>
      </c>
      <c r="C11" s="3">
        <v>57011</v>
      </c>
      <c r="D11" s="3" t="s">
        <v>14</v>
      </c>
      <c r="E11" s="3" t="s">
        <v>15</v>
      </c>
      <c r="G11" s="4">
        <v>0</v>
      </c>
      <c r="H11" s="4">
        <v>23133.6</v>
      </c>
      <c r="I11" s="4">
        <v>8556.26</v>
      </c>
    </row>
    <row r="12" spans="2:9" ht="51">
      <c r="B12" s="2">
        <v>44966</v>
      </c>
      <c r="C12" s="3">
        <v>57011</v>
      </c>
      <c r="D12" s="3" t="s">
        <v>14</v>
      </c>
      <c r="E12" s="3" t="s">
        <v>15</v>
      </c>
      <c r="G12" s="4">
        <v>0</v>
      </c>
      <c r="H12" s="4">
        <v>8556.26</v>
      </c>
      <c r="I12" s="4">
        <v>0</v>
      </c>
    </row>
    <row r="13" spans="2:9" ht="51">
      <c r="B13" s="2">
        <v>44974</v>
      </c>
      <c r="C13" s="3">
        <v>57606</v>
      </c>
      <c r="D13" s="3" t="s">
        <v>16</v>
      </c>
      <c r="E13" s="3" t="s">
        <v>17</v>
      </c>
      <c r="G13" s="4">
        <v>0</v>
      </c>
      <c r="H13" s="4">
        <v>35000</v>
      </c>
      <c r="I13" s="4">
        <v>-35000</v>
      </c>
    </row>
    <row r="14" spans="2:9" ht="25.5">
      <c r="B14" s="2">
        <v>44977</v>
      </c>
      <c r="C14" s="3">
        <v>57486</v>
      </c>
      <c r="D14" s="3" t="s">
        <v>18</v>
      </c>
      <c r="E14" s="3" t="s">
        <v>19</v>
      </c>
      <c r="G14" s="4">
        <v>35000</v>
      </c>
      <c r="H14" s="4">
        <v>0</v>
      </c>
      <c r="I14" s="4">
        <v>0</v>
      </c>
    </row>
    <row r="16" spans="6:9" ht="15">
      <c r="F16" s="155" t="s">
        <v>20</v>
      </c>
      <c r="G16" s="153"/>
      <c r="H16" s="153"/>
      <c r="I16" s="153"/>
    </row>
    <row r="18" spans="6:9" ht="15">
      <c r="F18" s="155" t="s">
        <v>21</v>
      </c>
      <c r="G18" s="153"/>
      <c r="H18" s="153"/>
      <c r="I18" s="153"/>
    </row>
    <row r="19" spans="6:9" ht="15">
      <c r="F19" s="155" t="s">
        <v>22</v>
      </c>
      <c r="G19" s="153"/>
      <c r="H19" s="153"/>
      <c r="I19" s="153"/>
    </row>
    <row r="22" spans="2:11" ht="15.75">
      <c r="B22" s="5" t="s">
        <v>23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ht="15.75">
      <c r="B23" s="8"/>
      <c r="C23" s="9"/>
      <c r="D23" s="9"/>
      <c r="E23" s="9"/>
      <c r="F23" s="9"/>
      <c r="G23" s="9"/>
      <c r="H23" s="9"/>
      <c r="I23" s="9"/>
      <c r="J23" s="9"/>
      <c r="K23" s="10"/>
    </row>
    <row r="24" spans="2:11" ht="15.75">
      <c r="B24" s="11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>
      <c r="B25" s="11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1"/>
      <c r="C26" s="9"/>
      <c r="D26" s="9"/>
      <c r="E26" s="9"/>
      <c r="F26" s="9"/>
      <c r="G26" s="9"/>
      <c r="H26" s="9"/>
      <c r="I26" s="9"/>
      <c r="J26" s="9"/>
      <c r="K26" s="10"/>
    </row>
    <row r="27" spans="2:11" ht="15.75">
      <c r="B27" s="11"/>
      <c r="C27" s="9"/>
      <c r="D27" s="9"/>
      <c r="E27" s="9"/>
      <c r="F27" s="9"/>
      <c r="G27" s="9"/>
      <c r="H27" s="9"/>
      <c r="I27" s="9"/>
      <c r="J27" s="9"/>
      <c r="K27" s="10"/>
    </row>
    <row r="28" spans="2:11" ht="15.75">
      <c r="B28" s="149" t="s">
        <v>24</v>
      </c>
      <c r="C28" s="150"/>
      <c r="D28" s="150"/>
      <c r="E28" s="150"/>
      <c r="F28" s="150"/>
      <c r="G28" s="150"/>
      <c r="H28" s="150"/>
      <c r="I28" s="150"/>
      <c r="J28" s="150"/>
      <c r="K28" s="151"/>
    </row>
    <row r="29" spans="2:11" ht="15">
      <c r="B29" s="157" t="s">
        <v>25</v>
      </c>
      <c r="C29" s="158"/>
      <c r="D29" s="158"/>
      <c r="E29" s="158"/>
      <c r="F29" s="158"/>
      <c r="G29" s="158"/>
      <c r="H29" s="158"/>
      <c r="I29" s="158"/>
      <c r="J29" s="158"/>
      <c r="K29" s="159"/>
    </row>
    <row r="30" spans="2:11" ht="15.75">
      <c r="B30" s="12"/>
      <c r="C30" s="13"/>
      <c r="D30" s="13"/>
      <c r="E30" s="13"/>
      <c r="F30" s="13"/>
      <c r="G30" s="13"/>
      <c r="H30" s="13"/>
      <c r="I30" s="13"/>
      <c r="J30" s="13"/>
      <c r="K30" s="14"/>
    </row>
    <row r="31" spans="2:11" ht="15.75">
      <c r="B31" s="12"/>
      <c r="C31" s="13"/>
      <c r="D31" s="13"/>
      <c r="E31" s="13"/>
      <c r="F31" s="13"/>
      <c r="G31" s="13"/>
      <c r="H31" s="13"/>
      <c r="I31" s="13"/>
      <c r="J31" s="13"/>
      <c r="K31" s="14"/>
    </row>
    <row r="32" spans="2:11" ht="15.75">
      <c r="B32" s="11"/>
      <c r="C32" s="15" t="s">
        <v>26</v>
      </c>
      <c r="D32" s="15"/>
      <c r="E32" s="15"/>
      <c r="F32" s="15"/>
      <c r="G32" s="15"/>
      <c r="H32" s="15"/>
      <c r="I32" s="15"/>
      <c r="J32" s="15"/>
      <c r="K32" s="16"/>
    </row>
    <row r="33" spans="2:11" ht="15.75">
      <c r="B33" s="11"/>
      <c r="C33" s="17" t="s">
        <v>27</v>
      </c>
      <c r="D33" s="17"/>
      <c r="E33" s="18"/>
      <c r="F33" s="18"/>
      <c r="G33" s="18"/>
      <c r="H33" s="18"/>
      <c r="I33" s="17" t="s">
        <v>28</v>
      </c>
      <c r="J33" s="17"/>
      <c r="K33" s="19" t="s">
        <v>29</v>
      </c>
    </row>
    <row r="34" spans="2:11" ht="15.75">
      <c r="B34" s="11"/>
      <c r="C34" s="20" t="s">
        <v>30</v>
      </c>
      <c r="D34" s="21" t="s">
        <v>31</v>
      </c>
      <c r="E34" s="22"/>
      <c r="F34" s="23"/>
      <c r="G34" s="24"/>
      <c r="H34" s="25"/>
      <c r="I34" s="20"/>
      <c r="J34" s="26"/>
      <c r="K34" s="27"/>
    </row>
    <row r="35" spans="2:11" ht="15.75">
      <c r="B35" s="11"/>
      <c r="C35" s="20" t="s">
        <v>32</v>
      </c>
      <c r="D35" s="28"/>
      <c r="E35" s="29"/>
      <c r="F35" s="26"/>
      <c r="G35" s="24"/>
      <c r="H35" s="20" t="s">
        <v>33</v>
      </c>
      <c r="I35" s="20"/>
      <c r="J35" s="26"/>
      <c r="K35" s="30"/>
    </row>
    <row r="36" spans="2:11" ht="16.5" thickBot="1">
      <c r="B36" s="11"/>
      <c r="C36" s="20"/>
      <c r="D36" s="28"/>
      <c r="E36" s="29"/>
      <c r="F36" s="26"/>
      <c r="G36" s="31"/>
      <c r="H36" s="20"/>
      <c r="I36" s="20"/>
      <c r="J36" s="26"/>
      <c r="K36" s="30"/>
    </row>
    <row r="37" spans="2:11" ht="16.5" thickTop="1">
      <c r="B37" s="32"/>
      <c r="C37" s="33"/>
      <c r="D37" s="33"/>
      <c r="E37" s="33"/>
      <c r="F37" s="33"/>
      <c r="G37" s="33"/>
      <c r="H37" s="33"/>
      <c r="I37" s="33"/>
      <c r="J37" s="33"/>
      <c r="K37" s="34"/>
    </row>
    <row r="38" spans="2:11" ht="15.75">
      <c r="B38" s="35"/>
      <c r="C38" s="36"/>
      <c r="D38" s="36"/>
      <c r="E38" s="36"/>
      <c r="F38" s="36"/>
      <c r="G38" s="36"/>
      <c r="H38" s="36"/>
      <c r="I38" s="36"/>
      <c r="J38" s="36"/>
      <c r="K38" s="37" t="s">
        <v>34</v>
      </c>
    </row>
    <row r="39" spans="2:11" ht="15.75">
      <c r="B39" s="35"/>
      <c r="C39" s="38" t="s">
        <v>35</v>
      </c>
      <c r="D39" s="38"/>
      <c r="E39" s="38"/>
      <c r="F39" s="38"/>
      <c r="G39" s="38"/>
      <c r="H39" s="160"/>
      <c r="I39" s="160"/>
      <c r="J39" s="160"/>
      <c r="K39" s="40">
        <v>55133.6</v>
      </c>
    </row>
    <row r="40" spans="2:11" ht="15.75">
      <c r="B40" s="35"/>
      <c r="C40" s="36"/>
      <c r="D40" s="36"/>
      <c r="E40" s="36"/>
      <c r="F40" s="36"/>
      <c r="G40" s="36"/>
      <c r="H40" s="36"/>
      <c r="I40" s="36"/>
      <c r="J40" s="36"/>
      <c r="K40" s="40"/>
    </row>
    <row r="41" spans="2:11" ht="15.75">
      <c r="B41" s="35"/>
      <c r="C41" s="41" t="s">
        <v>36</v>
      </c>
      <c r="D41" s="41"/>
      <c r="E41" s="41"/>
      <c r="F41" s="41"/>
      <c r="G41" s="41"/>
      <c r="H41" s="36"/>
      <c r="I41" s="36"/>
      <c r="J41" s="36"/>
      <c r="K41" s="40"/>
    </row>
    <row r="42" spans="2:11" ht="15.75">
      <c r="B42" s="35"/>
      <c r="C42" s="36" t="s">
        <v>37</v>
      </c>
      <c r="D42" s="36"/>
      <c r="E42" s="36"/>
      <c r="F42" s="36"/>
      <c r="G42" s="36"/>
      <c r="H42" s="161"/>
      <c r="I42" s="161"/>
      <c r="J42" s="161"/>
      <c r="K42" s="40">
        <v>43556.26</v>
      </c>
    </row>
    <row r="43" spans="2:11" ht="15.75">
      <c r="B43" s="35"/>
      <c r="C43" s="36" t="s">
        <v>38</v>
      </c>
      <c r="D43" s="36"/>
      <c r="E43" s="36"/>
      <c r="F43" s="36"/>
      <c r="G43" s="36"/>
      <c r="H43" s="160"/>
      <c r="I43" s="160"/>
      <c r="J43" s="160"/>
      <c r="K43" s="40"/>
    </row>
    <row r="44" spans="2:11" ht="15.75">
      <c r="B44" s="35"/>
      <c r="C44" s="36"/>
      <c r="D44" s="36"/>
      <c r="E44" s="36"/>
      <c r="F44" s="36"/>
      <c r="G44" s="36"/>
      <c r="H44" s="39"/>
      <c r="I44" s="39"/>
      <c r="J44" s="39"/>
      <c r="K44" s="40"/>
    </row>
    <row r="45" spans="2:11" ht="15.75">
      <c r="B45" s="35"/>
      <c r="C45" s="38" t="s">
        <v>39</v>
      </c>
      <c r="D45" s="38"/>
      <c r="E45" s="38"/>
      <c r="F45" s="38"/>
      <c r="G45" s="38"/>
      <c r="H45" s="36"/>
      <c r="I45" s="36"/>
      <c r="J45" s="36"/>
      <c r="K45" s="42">
        <f>+K39+K42</f>
        <v>98689.86</v>
      </c>
    </row>
    <row r="46" spans="2:11" ht="15.75">
      <c r="B46" s="35"/>
      <c r="C46" s="36"/>
      <c r="D46" s="36"/>
      <c r="E46" s="36"/>
      <c r="F46" s="36"/>
      <c r="G46" s="36"/>
      <c r="H46" s="36"/>
      <c r="I46" s="36"/>
      <c r="J46" s="36"/>
      <c r="K46" s="40"/>
    </row>
    <row r="47" spans="2:11" ht="15.75">
      <c r="B47" s="35"/>
      <c r="C47" s="41" t="s">
        <v>40</v>
      </c>
      <c r="D47" s="41"/>
      <c r="E47" s="41"/>
      <c r="F47" s="41"/>
      <c r="G47" s="41"/>
      <c r="H47" s="36"/>
      <c r="I47" s="36"/>
      <c r="J47" s="36"/>
      <c r="K47" s="40"/>
    </row>
    <row r="48" spans="2:11" ht="15.75">
      <c r="B48" s="35"/>
      <c r="C48" s="36" t="s">
        <v>41</v>
      </c>
      <c r="D48" s="36"/>
      <c r="E48" s="36"/>
      <c r="F48" s="36"/>
      <c r="G48" s="36"/>
      <c r="H48" s="160"/>
      <c r="I48" s="160"/>
      <c r="J48" s="160"/>
      <c r="K48" s="40"/>
    </row>
    <row r="49" spans="2:11" ht="15.75">
      <c r="B49" s="35"/>
      <c r="C49" s="36" t="s">
        <v>42</v>
      </c>
      <c r="D49" s="36"/>
      <c r="E49" s="36"/>
      <c r="F49" s="36"/>
      <c r="G49" s="36"/>
      <c r="H49" s="39"/>
      <c r="I49" s="39"/>
      <c r="J49" s="39"/>
      <c r="K49" s="40">
        <v>98689.86</v>
      </c>
    </row>
    <row r="50" spans="2:11" ht="15.75">
      <c r="B50" s="35"/>
      <c r="C50" s="36" t="s">
        <v>43</v>
      </c>
      <c r="D50" s="36"/>
      <c r="E50" s="36"/>
      <c r="F50" s="36"/>
      <c r="G50" s="36"/>
      <c r="H50" s="160"/>
      <c r="I50" s="160"/>
      <c r="J50" s="160"/>
      <c r="K50" s="40"/>
    </row>
    <row r="51" spans="2:11" ht="15.75">
      <c r="B51" s="35"/>
      <c r="C51" s="36" t="s">
        <v>44</v>
      </c>
      <c r="D51" s="36"/>
      <c r="E51" s="36"/>
      <c r="F51" s="36"/>
      <c r="G51" s="36"/>
      <c r="H51" s="39"/>
      <c r="I51" s="39"/>
      <c r="J51" s="39"/>
      <c r="K51" s="40"/>
    </row>
    <row r="52" spans="2:11" ht="15.75">
      <c r="B52" s="35"/>
      <c r="C52" s="36"/>
      <c r="D52" s="36"/>
      <c r="E52" s="36"/>
      <c r="F52" s="36"/>
      <c r="G52" s="36"/>
      <c r="H52" s="39"/>
      <c r="I52" s="39"/>
      <c r="J52" s="39"/>
      <c r="K52" s="40"/>
    </row>
    <row r="53" spans="2:11" ht="16.5" thickBot="1">
      <c r="B53" s="35"/>
      <c r="C53" s="38" t="s">
        <v>45</v>
      </c>
      <c r="D53" s="38"/>
      <c r="E53" s="38"/>
      <c r="F53" s="38"/>
      <c r="G53" s="38"/>
      <c r="H53" s="160"/>
      <c r="I53" s="160"/>
      <c r="J53" s="160"/>
      <c r="K53" s="43">
        <f>+K45-K48-K49</f>
        <v>0</v>
      </c>
    </row>
    <row r="54" spans="2:11" ht="16.5" thickTop="1">
      <c r="B54" s="35"/>
      <c r="C54" s="44"/>
      <c r="D54" s="44"/>
      <c r="E54" s="44"/>
      <c r="F54" s="44"/>
      <c r="G54" s="44"/>
      <c r="H54" s="44"/>
      <c r="I54" s="44"/>
      <c r="J54" s="44"/>
      <c r="K54" s="45"/>
    </row>
    <row r="55" spans="2:11" ht="15.75">
      <c r="B55" s="35"/>
      <c r="C55" s="36"/>
      <c r="D55" s="36"/>
      <c r="E55" s="36"/>
      <c r="F55" s="36"/>
      <c r="G55" s="36"/>
      <c r="H55" s="36"/>
      <c r="I55" s="36"/>
      <c r="J55" s="36"/>
      <c r="K55" s="46"/>
    </row>
    <row r="56" spans="2:11" ht="15.75">
      <c r="B56" s="35"/>
      <c r="C56" s="36"/>
      <c r="D56" s="36"/>
      <c r="E56" s="36"/>
      <c r="F56" s="36"/>
      <c r="G56" s="36"/>
      <c r="H56" s="36"/>
      <c r="I56" s="36"/>
      <c r="J56" s="36"/>
      <c r="K56" s="37" t="s">
        <v>46</v>
      </c>
    </row>
    <row r="57" spans="2:11" ht="15.75">
      <c r="B57" s="35"/>
      <c r="C57" s="38" t="s">
        <v>47</v>
      </c>
      <c r="D57" s="38"/>
      <c r="E57" s="38"/>
      <c r="F57" s="38"/>
      <c r="G57" s="38"/>
      <c r="H57" s="160"/>
      <c r="I57" s="160"/>
      <c r="J57" s="160"/>
      <c r="K57" s="40">
        <v>35000</v>
      </c>
    </row>
    <row r="58" spans="2:11" ht="15.75">
      <c r="B58" s="35"/>
      <c r="C58" s="38"/>
      <c r="D58" s="38"/>
      <c r="E58" s="38"/>
      <c r="F58" s="38"/>
      <c r="G58" s="38"/>
      <c r="H58" s="39"/>
      <c r="I58" s="39"/>
      <c r="J58" s="39"/>
      <c r="K58" s="40"/>
    </row>
    <row r="59" spans="2:11" ht="15.75">
      <c r="B59" s="35"/>
      <c r="C59" s="41" t="s">
        <v>36</v>
      </c>
      <c r="D59" s="41"/>
      <c r="E59" s="41"/>
      <c r="F59" s="41"/>
      <c r="G59" s="41"/>
      <c r="H59" s="36"/>
      <c r="I59" s="36"/>
      <c r="J59" s="36"/>
      <c r="K59" s="47"/>
    </row>
    <row r="60" spans="2:11" ht="15.75">
      <c r="B60" s="35"/>
      <c r="C60" s="36" t="s">
        <v>48</v>
      </c>
      <c r="D60" s="36"/>
      <c r="E60" s="36"/>
      <c r="F60" s="36"/>
      <c r="G60" s="36"/>
      <c r="H60" s="160"/>
      <c r="I60" s="160"/>
      <c r="J60" s="160"/>
      <c r="K60" s="40">
        <v>0</v>
      </c>
    </row>
    <row r="61" spans="2:11" ht="15.75">
      <c r="B61" s="35"/>
      <c r="C61" s="38" t="s">
        <v>39</v>
      </c>
      <c r="D61" s="38"/>
      <c r="E61" s="38"/>
      <c r="F61" s="38"/>
      <c r="G61" s="38"/>
      <c r="H61" s="162"/>
      <c r="I61" s="162"/>
      <c r="J61" s="162"/>
      <c r="K61" s="49">
        <f>SUM(K57:K60)</f>
        <v>35000</v>
      </c>
    </row>
    <row r="62" spans="2:11" ht="15.75">
      <c r="B62" s="35"/>
      <c r="C62" s="36"/>
      <c r="D62" s="36"/>
      <c r="E62" s="36"/>
      <c r="F62" s="36"/>
      <c r="G62" s="36"/>
      <c r="H62" s="36"/>
      <c r="I62" s="36"/>
      <c r="J62" s="36"/>
      <c r="K62" s="47"/>
    </row>
    <row r="63" spans="2:11" ht="15.75">
      <c r="B63" s="35"/>
      <c r="C63" s="41" t="s">
        <v>40</v>
      </c>
      <c r="D63" s="41"/>
      <c r="E63" s="41"/>
      <c r="F63" s="41"/>
      <c r="G63" s="41"/>
      <c r="H63" s="36"/>
      <c r="I63" s="36"/>
      <c r="J63" s="36"/>
      <c r="K63" s="40"/>
    </row>
    <row r="64" spans="2:11" ht="15.75">
      <c r="B64" s="35"/>
      <c r="C64" s="36" t="s">
        <v>49</v>
      </c>
      <c r="D64" s="36"/>
      <c r="E64" s="36"/>
      <c r="F64" s="36"/>
      <c r="G64" s="36"/>
      <c r="H64" s="162"/>
      <c r="I64" s="162"/>
      <c r="J64" s="162"/>
      <c r="K64" s="40">
        <v>35000</v>
      </c>
    </row>
    <row r="65" spans="2:11" ht="15.75">
      <c r="B65" s="35"/>
      <c r="C65" s="36"/>
      <c r="D65" s="36"/>
      <c r="E65" s="36"/>
      <c r="F65" s="36"/>
      <c r="G65" s="36"/>
      <c r="H65" s="48"/>
      <c r="I65" s="48"/>
      <c r="J65" s="48"/>
      <c r="K65" s="40"/>
    </row>
    <row r="66" spans="2:11" ht="16.5" thickBot="1">
      <c r="B66" s="35"/>
      <c r="C66" s="38" t="s">
        <v>45</v>
      </c>
      <c r="D66" s="38"/>
      <c r="E66" s="38"/>
      <c r="F66" s="38"/>
      <c r="G66" s="38"/>
      <c r="H66" s="36"/>
      <c r="I66" s="36"/>
      <c r="J66" s="36"/>
      <c r="K66" s="43">
        <f>SUM(K61-K64)</f>
        <v>0</v>
      </c>
    </row>
    <row r="67" spans="2:11" ht="17.25" thickBot="1" thickTop="1">
      <c r="B67" s="50"/>
      <c r="C67" s="51"/>
      <c r="D67" s="51"/>
      <c r="E67" s="51"/>
      <c r="F67" s="51"/>
      <c r="G67" s="51"/>
      <c r="H67" s="52"/>
      <c r="I67" s="52"/>
      <c r="J67" s="52"/>
      <c r="K67" s="53"/>
    </row>
    <row r="68" spans="2:11" ht="16.5" thickTop="1">
      <c r="B68" s="32"/>
      <c r="C68" s="54"/>
      <c r="D68" s="54"/>
      <c r="E68" s="54"/>
      <c r="F68" s="54"/>
      <c r="G68" s="54"/>
      <c r="H68" s="33"/>
      <c r="I68" s="33"/>
      <c r="J68" s="33"/>
      <c r="K68" s="55"/>
    </row>
    <row r="69" spans="2:11" ht="15.75">
      <c r="B69" s="35"/>
      <c r="C69" s="38"/>
      <c r="D69" s="38"/>
      <c r="E69" s="38"/>
      <c r="F69" s="38"/>
      <c r="G69" s="38"/>
      <c r="H69" s="36"/>
      <c r="I69" s="36"/>
      <c r="J69" s="36"/>
      <c r="K69" s="56"/>
    </row>
    <row r="70" spans="2:11" ht="15.75">
      <c r="B70" s="172" t="s">
        <v>50</v>
      </c>
      <c r="C70" s="156"/>
      <c r="D70" s="156"/>
      <c r="E70" s="58"/>
      <c r="F70" s="156" t="s">
        <v>51</v>
      </c>
      <c r="G70" s="156"/>
      <c r="H70" s="156"/>
      <c r="I70" s="59"/>
      <c r="J70" s="57"/>
      <c r="K70" s="60" t="s">
        <v>916</v>
      </c>
    </row>
    <row r="71" spans="2:11" ht="15.75">
      <c r="B71" s="173" t="s">
        <v>53</v>
      </c>
      <c r="C71" s="170"/>
      <c r="D71" s="170"/>
      <c r="E71" s="39"/>
      <c r="F71" s="170" t="s">
        <v>54</v>
      </c>
      <c r="G71" s="170"/>
      <c r="H71" s="170"/>
      <c r="I71" s="36"/>
      <c r="J71" s="160" t="s">
        <v>55</v>
      </c>
      <c r="K71" s="163"/>
    </row>
    <row r="72" spans="2:11" ht="15.75">
      <c r="B72" s="35"/>
      <c r="C72" s="36"/>
      <c r="D72" s="36"/>
      <c r="E72" s="39"/>
      <c r="F72" s="39"/>
      <c r="G72" s="39"/>
      <c r="H72" s="39"/>
      <c r="I72" s="36"/>
      <c r="J72" s="39"/>
      <c r="K72" s="61"/>
    </row>
    <row r="73" spans="2:11" ht="15.75">
      <c r="B73" s="62"/>
      <c r="C73" s="63" t="s">
        <v>56</v>
      </c>
      <c r="D73" s="63"/>
      <c r="E73" s="58"/>
      <c r="F73" s="156" t="s">
        <v>57</v>
      </c>
      <c r="G73" s="156"/>
      <c r="H73" s="156"/>
      <c r="I73" s="59"/>
      <c r="J73" s="57"/>
      <c r="K73" s="60" t="s">
        <v>58</v>
      </c>
    </row>
    <row r="74" spans="2:11" ht="15.75">
      <c r="B74" s="173" t="s">
        <v>59</v>
      </c>
      <c r="C74" s="170"/>
      <c r="D74" s="170"/>
      <c r="E74" s="39"/>
      <c r="F74" s="170" t="s">
        <v>60</v>
      </c>
      <c r="G74" s="170"/>
      <c r="H74" s="170"/>
      <c r="I74" s="36"/>
      <c r="J74" s="160" t="s">
        <v>60</v>
      </c>
      <c r="K74" s="163"/>
    </row>
    <row r="75" spans="2:11" ht="15.75">
      <c r="B75" s="35"/>
      <c r="C75" s="38"/>
      <c r="D75" s="38"/>
      <c r="E75" s="38"/>
      <c r="F75" s="38"/>
      <c r="G75" s="38"/>
      <c r="H75" s="36"/>
      <c r="I75" s="36"/>
      <c r="J75" s="36"/>
      <c r="K75" s="64"/>
    </row>
    <row r="76" spans="2:11" ht="15.75">
      <c r="B76" s="65"/>
      <c r="C76" s="66"/>
      <c r="D76" s="66"/>
      <c r="E76" s="66"/>
      <c r="F76" s="66"/>
      <c r="G76" s="66"/>
      <c r="H76" s="67"/>
      <c r="I76" s="68"/>
      <c r="J76" s="67"/>
      <c r="K76" s="69"/>
    </row>
  </sheetData>
  <protectedRanges>
    <protectedRange sqref="F70 J70" name="Rango1_2_1_2_1_1"/>
    <protectedRange sqref="J73 C73" name="Rango1_2_1_1_1_1_1"/>
    <protectedRange sqref="J34:J36" name="Rango1_1_1_1_1"/>
    <protectedRange sqref="G70" name="Rango1_2_1_3_1_1_1"/>
    <protectedRange sqref="F73" name="Rango1_2_1_1_2_1_1_1"/>
    <protectedRange sqref="K70" name="Rango1_2_1_4_1_1_1"/>
    <protectedRange sqref="K73" name="Rango1_2_1_1_1_1_1_1_1_1"/>
    <protectedRange sqref="B70" name="Rango1_2_1_2_1_2_1_1_1"/>
  </protectedRanges>
  <mergeCells count="26">
    <mergeCell ref="B28:K28"/>
    <mergeCell ref="B2:I2"/>
    <mergeCell ref="B4:I4"/>
    <mergeCell ref="F16:I16"/>
    <mergeCell ref="F18:I18"/>
    <mergeCell ref="F19:I19"/>
    <mergeCell ref="B70:D70"/>
    <mergeCell ref="F70:H70"/>
    <mergeCell ref="B29:K29"/>
    <mergeCell ref="H39:J39"/>
    <mergeCell ref="H42:J42"/>
    <mergeCell ref="H43:J43"/>
    <mergeCell ref="H48:J48"/>
    <mergeCell ref="H50:J50"/>
    <mergeCell ref="H53:J53"/>
    <mergeCell ref="H57:J57"/>
    <mergeCell ref="H60:J60"/>
    <mergeCell ref="H61:J61"/>
    <mergeCell ref="H64:J64"/>
    <mergeCell ref="B71:D71"/>
    <mergeCell ref="F71:H71"/>
    <mergeCell ref="J71:K71"/>
    <mergeCell ref="F73:H73"/>
    <mergeCell ref="B74:D74"/>
    <mergeCell ref="F74:H74"/>
    <mergeCell ref="J74:K7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AADA8-D0BB-4144-9BFD-A90BD594C654}">
  <dimension ref="B2:K370"/>
  <sheetViews>
    <sheetView workbookViewId="0" topLeftCell="A302">
      <selection activeCell="G364" sqref="G364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2" t="s">
        <v>0</v>
      </c>
      <c r="C2" s="153"/>
      <c r="D2" s="153"/>
      <c r="E2" s="153"/>
      <c r="F2" s="153"/>
      <c r="G2" s="153"/>
      <c r="H2" s="153"/>
      <c r="I2" s="153"/>
    </row>
    <row r="3" ht="15" customHeight="1" hidden="1"/>
    <row r="4" spans="2:9" ht="16.5" customHeight="1">
      <c r="B4" s="154" t="s">
        <v>988</v>
      </c>
      <c r="C4" s="153"/>
      <c r="D4" s="153"/>
      <c r="E4" s="153"/>
      <c r="F4" s="153"/>
      <c r="G4" s="153"/>
      <c r="H4" s="153"/>
      <c r="I4" s="15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53597259720.24</v>
      </c>
      <c r="H8" s="4">
        <v>52864480023.07</v>
      </c>
      <c r="I8" s="4">
        <v>732779697.17</v>
      </c>
    </row>
    <row r="9" spans="2:9" ht="25.5">
      <c r="B9" s="2">
        <v>44958</v>
      </c>
      <c r="C9" s="3">
        <v>56770</v>
      </c>
      <c r="D9" s="3" t="s">
        <v>989</v>
      </c>
      <c r="E9" s="3" t="s">
        <v>990</v>
      </c>
      <c r="G9" s="4">
        <v>0</v>
      </c>
      <c r="H9" s="4">
        <v>14301.6</v>
      </c>
      <c r="I9" s="4">
        <v>732765395.57</v>
      </c>
    </row>
    <row r="10" spans="2:9" ht="63.75">
      <c r="B10" s="2">
        <v>44958</v>
      </c>
      <c r="C10" s="3">
        <v>56823</v>
      </c>
      <c r="D10" s="3" t="s">
        <v>991</v>
      </c>
      <c r="E10" s="3" t="s">
        <v>992</v>
      </c>
      <c r="G10" s="4">
        <v>0</v>
      </c>
      <c r="H10" s="4">
        <v>6760.44</v>
      </c>
      <c r="I10" s="4">
        <v>732758635.13</v>
      </c>
    </row>
    <row r="11" spans="2:9" ht="63.75">
      <c r="B11" s="2">
        <v>44958</v>
      </c>
      <c r="C11" s="3">
        <v>56823</v>
      </c>
      <c r="D11" s="3" t="s">
        <v>991</v>
      </c>
      <c r="E11" s="3" t="s">
        <v>992</v>
      </c>
      <c r="G11" s="4">
        <v>0</v>
      </c>
      <c r="H11" s="4">
        <v>128448.43</v>
      </c>
      <c r="I11" s="4">
        <v>732630186.7</v>
      </c>
    </row>
    <row r="12" spans="2:9" ht="51">
      <c r="B12" s="2">
        <v>44958</v>
      </c>
      <c r="C12" s="3">
        <v>56832</v>
      </c>
      <c r="D12" s="3" t="s">
        <v>993</v>
      </c>
      <c r="E12" s="3" t="s">
        <v>994</v>
      </c>
      <c r="G12" s="4">
        <v>0</v>
      </c>
      <c r="H12" s="4">
        <v>2917271</v>
      </c>
      <c r="I12" s="4">
        <v>729712915.7</v>
      </c>
    </row>
    <row r="13" spans="2:9" ht="15">
      <c r="B13" s="2">
        <v>44958</v>
      </c>
      <c r="C13" s="3">
        <v>56834</v>
      </c>
      <c r="D13" s="3" t="s">
        <v>995</v>
      </c>
      <c r="E13" s="3" t="s">
        <v>996</v>
      </c>
      <c r="G13" s="4">
        <v>0</v>
      </c>
      <c r="H13" s="4">
        <v>113000</v>
      </c>
      <c r="I13" s="4">
        <v>729599915.7</v>
      </c>
    </row>
    <row r="14" spans="2:9" ht="15">
      <c r="B14" s="2">
        <v>44958</v>
      </c>
      <c r="C14" s="3">
        <v>56834</v>
      </c>
      <c r="D14" s="3" t="s">
        <v>995</v>
      </c>
      <c r="E14" s="3" t="s">
        <v>996</v>
      </c>
      <c r="G14" s="4">
        <v>0</v>
      </c>
      <c r="H14" s="4">
        <v>5000</v>
      </c>
      <c r="I14" s="4">
        <v>729594915.7</v>
      </c>
    </row>
    <row r="15" spans="2:9" ht="15">
      <c r="B15" s="2">
        <v>44958</v>
      </c>
      <c r="C15" s="3">
        <v>56867</v>
      </c>
      <c r="D15" s="3" t="s">
        <v>997</v>
      </c>
      <c r="E15" s="3" t="s">
        <v>998</v>
      </c>
      <c r="G15" s="4">
        <v>0</v>
      </c>
      <c r="H15" s="4">
        <v>37006223.62</v>
      </c>
      <c r="I15" s="4">
        <v>692588692.08</v>
      </c>
    </row>
    <row r="16" spans="2:9" ht="15">
      <c r="B16" s="2">
        <v>44958</v>
      </c>
      <c r="C16" s="3">
        <v>56872</v>
      </c>
      <c r="D16" s="3" t="s">
        <v>999</v>
      </c>
      <c r="E16" s="3" t="s">
        <v>1000</v>
      </c>
      <c r="G16" s="4">
        <v>0</v>
      </c>
      <c r="H16" s="4">
        <v>29661779.5</v>
      </c>
      <c r="I16" s="4">
        <v>662926912.58</v>
      </c>
    </row>
    <row r="17" spans="2:9" ht="15">
      <c r="B17" s="2">
        <v>44958</v>
      </c>
      <c r="C17" s="3">
        <v>56875</v>
      </c>
      <c r="D17" s="3" t="s">
        <v>1001</v>
      </c>
      <c r="E17" s="3" t="s">
        <v>1002</v>
      </c>
      <c r="G17" s="4">
        <v>0</v>
      </c>
      <c r="H17" s="4">
        <v>1015770</v>
      </c>
      <c r="I17" s="4">
        <v>661911142.58</v>
      </c>
    </row>
    <row r="18" spans="2:9" ht="15">
      <c r="B18" s="2">
        <v>44958</v>
      </c>
      <c r="C18" s="3">
        <v>56878</v>
      </c>
      <c r="D18" s="3" t="s">
        <v>1003</v>
      </c>
      <c r="E18" s="3" t="s">
        <v>1004</v>
      </c>
      <c r="G18" s="4">
        <v>0</v>
      </c>
      <c r="H18" s="4">
        <v>177970403.32</v>
      </c>
      <c r="I18" s="4">
        <v>483940739.26</v>
      </c>
    </row>
    <row r="19" spans="2:9" ht="15">
      <c r="B19" s="2">
        <v>44958</v>
      </c>
      <c r="C19" s="3">
        <v>56886</v>
      </c>
      <c r="D19" s="3" t="s">
        <v>1005</v>
      </c>
      <c r="E19" s="3" t="s">
        <v>1006</v>
      </c>
      <c r="G19" s="4">
        <v>0</v>
      </c>
      <c r="H19" s="4">
        <v>50492627.53</v>
      </c>
      <c r="I19" s="4">
        <v>433448111.73</v>
      </c>
    </row>
    <row r="20" spans="2:9" ht="15">
      <c r="B20" s="2">
        <v>44958</v>
      </c>
      <c r="C20" s="3">
        <v>56888</v>
      </c>
      <c r="D20" s="3" t="s">
        <v>1007</v>
      </c>
      <c r="E20" s="3" t="s">
        <v>1008</v>
      </c>
      <c r="G20" s="4">
        <v>0</v>
      </c>
      <c r="H20" s="4">
        <v>6626690</v>
      </c>
      <c r="I20" s="4">
        <v>426821421.73</v>
      </c>
    </row>
    <row r="21" spans="2:9" ht="15">
      <c r="B21" s="2">
        <v>44958</v>
      </c>
      <c r="C21" s="3">
        <v>56889</v>
      </c>
      <c r="D21" s="3" t="s">
        <v>1009</v>
      </c>
      <c r="E21" s="3" t="s">
        <v>1010</v>
      </c>
      <c r="G21" s="4">
        <v>0</v>
      </c>
      <c r="H21" s="4">
        <v>14553754.66</v>
      </c>
      <c r="I21" s="4">
        <v>412267667.07</v>
      </c>
    </row>
    <row r="22" spans="2:9" ht="15">
      <c r="B22" s="2">
        <v>44958</v>
      </c>
      <c r="C22" s="3">
        <v>56893</v>
      </c>
      <c r="D22" s="3" t="s">
        <v>1011</v>
      </c>
      <c r="E22" s="3" t="s">
        <v>1012</v>
      </c>
      <c r="G22" s="4">
        <v>0</v>
      </c>
      <c r="H22" s="4">
        <v>22500</v>
      </c>
      <c r="I22" s="4">
        <v>412245167.07</v>
      </c>
    </row>
    <row r="23" spans="2:9" ht="15">
      <c r="B23" s="2">
        <v>44958</v>
      </c>
      <c r="C23" s="3">
        <v>56893</v>
      </c>
      <c r="D23" s="3" t="s">
        <v>1011</v>
      </c>
      <c r="E23" s="3" t="s">
        <v>1012</v>
      </c>
      <c r="G23" s="4">
        <v>0</v>
      </c>
      <c r="H23" s="4">
        <v>7000</v>
      </c>
      <c r="I23" s="4">
        <v>412238167.07</v>
      </c>
    </row>
    <row r="24" spans="2:9" ht="15">
      <c r="B24" s="2">
        <v>44958</v>
      </c>
      <c r="C24" s="3">
        <v>56903</v>
      </c>
      <c r="D24" s="3" t="s">
        <v>1013</v>
      </c>
      <c r="E24" s="3" t="s">
        <v>1014</v>
      </c>
      <c r="G24" s="4">
        <v>0</v>
      </c>
      <c r="H24" s="4">
        <v>113000</v>
      </c>
      <c r="I24" s="4">
        <v>412125167.07</v>
      </c>
    </row>
    <row r="25" spans="2:9" ht="15">
      <c r="B25" s="2">
        <v>44958</v>
      </c>
      <c r="C25" s="3">
        <v>56903</v>
      </c>
      <c r="D25" s="3" t="s">
        <v>1013</v>
      </c>
      <c r="E25" s="3" t="s">
        <v>1014</v>
      </c>
      <c r="G25" s="4">
        <v>0</v>
      </c>
      <c r="H25" s="4">
        <v>5000</v>
      </c>
      <c r="I25" s="4">
        <v>412120167.07</v>
      </c>
    </row>
    <row r="26" spans="2:9" ht="15">
      <c r="B26" s="2">
        <v>44958</v>
      </c>
      <c r="C26" s="3">
        <v>56904</v>
      </c>
      <c r="D26" s="3" t="s">
        <v>1015</v>
      </c>
      <c r="E26" s="3" t="s">
        <v>1016</v>
      </c>
      <c r="G26" s="4">
        <v>0</v>
      </c>
      <c r="H26" s="4">
        <v>90400</v>
      </c>
      <c r="I26" s="4">
        <v>412029767.07</v>
      </c>
    </row>
    <row r="27" spans="2:9" ht="15">
      <c r="B27" s="2">
        <v>44958</v>
      </c>
      <c r="C27" s="3">
        <v>56904</v>
      </c>
      <c r="D27" s="3" t="s">
        <v>1015</v>
      </c>
      <c r="E27" s="3" t="s">
        <v>1016</v>
      </c>
      <c r="G27" s="4">
        <v>0</v>
      </c>
      <c r="H27" s="4">
        <v>4000</v>
      </c>
      <c r="I27" s="4">
        <v>412025767.07</v>
      </c>
    </row>
    <row r="28" spans="2:9" ht="15">
      <c r="B28" s="2">
        <v>44958</v>
      </c>
      <c r="C28" s="3">
        <v>56913</v>
      </c>
      <c r="D28" s="3" t="s">
        <v>1017</v>
      </c>
      <c r="E28" s="3" t="s">
        <v>1018</v>
      </c>
      <c r="G28" s="4">
        <v>0</v>
      </c>
      <c r="H28" s="4">
        <v>330</v>
      </c>
      <c r="I28" s="4">
        <v>412025437.07</v>
      </c>
    </row>
    <row r="29" spans="2:9" ht="15">
      <c r="B29" s="2">
        <v>44958</v>
      </c>
      <c r="C29" s="3">
        <v>56914</v>
      </c>
      <c r="D29" s="3" t="s">
        <v>1019</v>
      </c>
      <c r="E29" s="3" t="s">
        <v>1020</v>
      </c>
      <c r="G29" s="4">
        <v>0</v>
      </c>
      <c r="H29" s="4">
        <v>84750</v>
      </c>
      <c r="I29" s="4">
        <v>411940687.07</v>
      </c>
    </row>
    <row r="30" spans="2:9" ht="15">
      <c r="B30" s="2">
        <v>44958</v>
      </c>
      <c r="C30" s="3">
        <v>56914</v>
      </c>
      <c r="D30" s="3" t="s">
        <v>1019</v>
      </c>
      <c r="E30" s="3" t="s">
        <v>1020</v>
      </c>
      <c r="G30" s="4">
        <v>0</v>
      </c>
      <c r="H30" s="4">
        <v>3750</v>
      </c>
      <c r="I30" s="4">
        <v>411936937.07</v>
      </c>
    </row>
    <row r="31" spans="2:9" ht="15">
      <c r="B31" s="2">
        <v>44958</v>
      </c>
      <c r="C31" s="3">
        <v>56916</v>
      </c>
      <c r="D31" s="3" t="s">
        <v>1021</v>
      </c>
      <c r="E31" s="3" t="s">
        <v>1022</v>
      </c>
      <c r="G31" s="4">
        <v>0</v>
      </c>
      <c r="H31" s="4">
        <v>45200</v>
      </c>
      <c r="I31" s="4">
        <v>411891737.07</v>
      </c>
    </row>
    <row r="32" spans="2:9" ht="15">
      <c r="B32" s="2">
        <v>44958</v>
      </c>
      <c r="C32" s="3">
        <v>56916</v>
      </c>
      <c r="D32" s="3" t="s">
        <v>1021</v>
      </c>
      <c r="E32" s="3" t="s">
        <v>1022</v>
      </c>
      <c r="G32" s="4">
        <v>0</v>
      </c>
      <c r="H32" s="4">
        <v>2000</v>
      </c>
      <c r="I32" s="4">
        <v>411889737.07</v>
      </c>
    </row>
    <row r="33" spans="2:9" ht="15">
      <c r="B33" s="2">
        <v>44958</v>
      </c>
      <c r="C33" s="3">
        <v>56917</v>
      </c>
      <c r="D33" s="3" t="s">
        <v>1023</v>
      </c>
      <c r="E33" s="3" t="s">
        <v>1024</v>
      </c>
      <c r="G33" s="4">
        <v>0</v>
      </c>
      <c r="H33" s="4">
        <v>56500</v>
      </c>
      <c r="I33" s="4">
        <v>411833237.07</v>
      </c>
    </row>
    <row r="34" spans="2:9" ht="15">
      <c r="B34" s="2">
        <v>44958</v>
      </c>
      <c r="C34" s="3">
        <v>56917</v>
      </c>
      <c r="D34" s="3" t="s">
        <v>1023</v>
      </c>
      <c r="E34" s="3" t="s">
        <v>1024</v>
      </c>
      <c r="G34" s="4">
        <v>0</v>
      </c>
      <c r="H34" s="4">
        <v>2500</v>
      </c>
      <c r="I34" s="4">
        <v>411830737.07</v>
      </c>
    </row>
    <row r="35" spans="2:9" ht="15">
      <c r="B35" s="2">
        <v>44958</v>
      </c>
      <c r="C35" s="3">
        <v>56918</v>
      </c>
      <c r="D35" s="3" t="s">
        <v>1025</v>
      </c>
      <c r="E35" s="3" t="s">
        <v>1026</v>
      </c>
      <c r="G35" s="4">
        <v>0</v>
      </c>
      <c r="H35" s="4">
        <v>67800</v>
      </c>
      <c r="I35" s="4">
        <v>411762937.07</v>
      </c>
    </row>
    <row r="36" spans="2:9" ht="15">
      <c r="B36" s="2">
        <v>44958</v>
      </c>
      <c r="C36" s="3">
        <v>56918</v>
      </c>
      <c r="D36" s="3" t="s">
        <v>1025</v>
      </c>
      <c r="E36" s="3" t="s">
        <v>1026</v>
      </c>
      <c r="G36" s="4">
        <v>0</v>
      </c>
      <c r="H36" s="4">
        <v>3000</v>
      </c>
      <c r="I36" s="4">
        <v>411759937.07</v>
      </c>
    </row>
    <row r="37" spans="2:9" ht="15">
      <c r="B37" s="2">
        <v>44958</v>
      </c>
      <c r="C37" s="3">
        <v>56920</v>
      </c>
      <c r="D37" s="3" t="s">
        <v>1027</v>
      </c>
      <c r="E37" s="3" t="s">
        <v>1028</v>
      </c>
      <c r="G37" s="4">
        <v>0</v>
      </c>
      <c r="H37" s="4">
        <v>14526</v>
      </c>
      <c r="I37" s="4">
        <v>411745411.07</v>
      </c>
    </row>
    <row r="38" spans="2:9" ht="15">
      <c r="B38" s="2">
        <v>44958</v>
      </c>
      <c r="C38" s="3">
        <v>56920</v>
      </c>
      <c r="D38" s="3" t="s">
        <v>1027</v>
      </c>
      <c r="E38" s="3" t="s">
        <v>1028</v>
      </c>
      <c r="G38" s="4">
        <v>0</v>
      </c>
      <c r="H38" s="4">
        <v>1404</v>
      </c>
      <c r="I38" s="4">
        <v>411744007.07</v>
      </c>
    </row>
    <row r="39" spans="2:9" ht="15">
      <c r="B39" s="2">
        <v>44958</v>
      </c>
      <c r="C39" s="3">
        <v>56928</v>
      </c>
      <c r="D39" s="3" t="s">
        <v>1029</v>
      </c>
      <c r="E39" s="3" t="s">
        <v>1030</v>
      </c>
      <c r="G39" s="4">
        <v>0</v>
      </c>
      <c r="H39" s="4">
        <v>39550</v>
      </c>
      <c r="I39" s="4">
        <v>411704457.07</v>
      </c>
    </row>
    <row r="40" spans="2:9" ht="15">
      <c r="B40" s="2">
        <v>44958</v>
      </c>
      <c r="C40" s="3">
        <v>56928</v>
      </c>
      <c r="D40" s="3" t="s">
        <v>1029</v>
      </c>
      <c r="E40" s="3" t="s">
        <v>1030</v>
      </c>
      <c r="G40" s="4">
        <v>0</v>
      </c>
      <c r="H40" s="4">
        <v>1750</v>
      </c>
      <c r="I40" s="4">
        <v>411702707.07</v>
      </c>
    </row>
    <row r="41" spans="2:9" ht="38.25">
      <c r="B41" s="2">
        <v>44958</v>
      </c>
      <c r="C41" s="3">
        <v>56938</v>
      </c>
      <c r="D41" s="3" t="s">
        <v>1031</v>
      </c>
      <c r="E41" s="3" t="s">
        <v>511</v>
      </c>
      <c r="G41" s="4">
        <v>677784.8</v>
      </c>
      <c r="H41" s="4">
        <v>0</v>
      </c>
      <c r="I41" s="4">
        <v>412380491.87</v>
      </c>
    </row>
    <row r="42" spans="2:9" ht="38.25">
      <c r="B42" s="2">
        <v>44958</v>
      </c>
      <c r="C42" s="3">
        <v>56938</v>
      </c>
      <c r="D42" s="3" t="s">
        <v>1031</v>
      </c>
      <c r="E42" s="3" t="s">
        <v>511</v>
      </c>
      <c r="G42" s="4">
        <v>865046.3</v>
      </c>
      <c r="H42" s="4">
        <v>0</v>
      </c>
      <c r="I42" s="4">
        <v>413245538.17</v>
      </c>
    </row>
    <row r="43" spans="2:9" ht="25.5">
      <c r="B43" s="2">
        <v>44958</v>
      </c>
      <c r="C43" s="3">
        <v>57125</v>
      </c>
      <c r="D43" s="3" t="s">
        <v>1032</v>
      </c>
      <c r="E43" s="3" t="s">
        <v>1033</v>
      </c>
      <c r="G43" s="4">
        <v>0</v>
      </c>
      <c r="H43" s="4">
        <v>9410.4</v>
      </c>
      <c r="I43" s="4">
        <v>413236127.77</v>
      </c>
    </row>
    <row r="44" spans="2:9" ht="25.5">
      <c r="B44" s="2">
        <v>44958</v>
      </c>
      <c r="C44" s="3">
        <v>57125</v>
      </c>
      <c r="D44" s="3" t="s">
        <v>1032</v>
      </c>
      <c r="E44" s="3" t="s">
        <v>1033</v>
      </c>
      <c r="G44" s="4">
        <v>0</v>
      </c>
      <c r="H44" s="4">
        <v>376.54</v>
      </c>
      <c r="I44" s="4">
        <v>413235751.23</v>
      </c>
    </row>
    <row r="45" spans="2:9" ht="63.75">
      <c r="B45" s="2">
        <v>44958</v>
      </c>
      <c r="C45" s="3">
        <v>57126</v>
      </c>
      <c r="D45" s="3" t="s">
        <v>1034</v>
      </c>
      <c r="E45" s="3" t="s">
        <v>1035</v>
      </c>
      <c r="G45" s="4">
        <v>0</v>
      </c>
      <c r="H45" s="4">
        <v>4500000</v>
      </c>
      <c r="I45" s="4">
        <v>408735751.23</v>
      </c>
    </row>
    <row r="46" spans="2:9" ht="15">
      <c r="B46" s="2">
        <v>44959</v>
      </c>
      <c r="C46" s="3">
        <v>56870</v>
      </c>
      <c r="D46" s="3" t="s">
        <v>1036</v>
      </c>
      <c r="E46" s="3" t="s">
        <v>1037</v>
      </c>
      <c r="G46" s="4">
        <v>0</v>
      </c>
      <c r="H46" s="4">
        <v>16167241.22</v>
      </c>
      <c r="I46" s="4">
        <v>392568510.01</v>
      </c>
    </row>
    <row r="47" spans="2:9" ht="51">
      <c r="B47" s="2">
        <v>44959</v>
      </c>
      <c r="C47" s="3">
        <v>56905</v>
      </c>
      <c r="D47" s="3" t="s">
        <v>1038</v>
      </c>
      <c r="E47" s="3" t="s">
        <v>1039</v>
      </c>
      <c r="G47" s="4">
        <v>0</v>
      </c>
      <c r="H47" s="4">
        <v>5623219</v>
      </c>
      <c r="I47" s="4">
        <v>386945291.01</v>
      </c>
    </row>
    <row r="48" spans="2:9" ht="51">
      <c r="B48" s="2">
        <v>44959</v>
      </c>
      <c r="C48" s="3">
        <v>56906</v>
      </c>
      <c r="D48" s="3" t="s">
        <v>1040</v>
      </c>
      <c r="E48" s="3" t="s">
        <v>1041</v>
      </c>
      <c r="G48" s="4">
        <v>0</v>
      </c>
      <c r="H48" s="4">
        <v>416666</v>
      </c>
      <c r="I48" s="4">
        <v>386528625.01</v>
      </c>
    </row>
    <row r="49" spans="2:9" ht="51">
      <c r="B49" s="2">
        <v>44959</v>
      </c>
      <c r="C49" s="3">
        <v>56907</v>
      </c>
      <c r="D49" s="3" t="s">
        <v>1042</v>
      </c>
      <c r="E49" s="3" t="s">
        <v>1043</v>
      </c>
      <c r="G49" s="4">
        <v>0</v>
      </c>
      <c r="H49" s="4">
        <v>34522184.5</v>
      </c>
      <c r="I49" s="4">
        <v>352006440.51</v>
      </c>
    </row>
    <row r="50" spans="2:9" ht="51">
      <c r="B50" s="2">
        <v>44959</v>
      </c>
      <c r="C50" s="3">
        <v>56915</v>
      </c>
      <c r="D50" s="3" t="s">
        <v>1044</v>
      </c>
      <c r="E50" s="3" t="s">
        <v>1045</v>
      </c>
      <c r="G50" s="4">
        <v>0</v>
      </c>
      <c r="H50" s="4">
        <v>12421258</v>
      </c>
      <c r="I50" s="4">
        <v>339585182.51</v>
      </c>
    </row>
    <row r="51" spans="2:9" ht="51">
      <c r="B51" s="2">
        <v>44959</v>
      </c>
      <c r="C51" s="3">
        <v>56924</v>
      </c>
      <c r="D51" s="3" t="s">
        <v>1046</v>
      </c>
      <c r="E51" s="3" t="s">
        <v>1047</v>
      </c>
      <c r="G51" s="4">
        <v>0</v>
      </c>
      <c r="H51" s="4">
        <v>833333</v>
      </c>
      <c r="I51" s="4">
        <v>338751849.51</v>
      </c>
    </row>
    <row r="52" spans="2:9" ht="15">
      <c r="B52" s="2">
        <v>44959</v>
      </c>
      <c r="C52" s="3">
        <v>56925</v>
      </c>
      <c r="D52" s="3" t="s">
        <v>1048</v>
      </c>
      <c r="E52" s="3" t="s">
        <v>1049</v>
      </c>
      <c r="G52" s="4">
        <v>0</v>
      </c>
      <c r="H52" s="4">
        <v>67800</v>
      </c>
      <c r="I52" s="4">
        <v>338684049.51</v>
      </c>
    </row>
    <row r="53" spans="2:9" ht="15">
      <c r="B53" s="2">
        <v>44959</v>
      </c>
      <c r="C53" s="3">
        <v>56925</v>
      </c>
      <c r="D53" s="3" t="s">
        <v>1048</v>
      </c>
      <c r="E53" s="3" t="s">
        <v>1049</v>
      </c>
      <c r="G53" s="4">
        <v>0</v>
      </c>
      <c r="H53" s="4">
        <v>3000</v>
      </c>
      <c r="I53" s="4">
        <v>338681049.51</v>
      </c>
    </row>
    <row r="54" spans="2:9" ht="38.25">
      <c r="B54" s="2">
        <v>44959</v>
      </c>
      <c r="C54" s="3">
        <v>56939</v>
      </c>
      <c r="D54" s="3" t="s">
        <v>1050</v>
      </c>
      <c r="E54" s="3" t="s">
        <v>1051</v>
      </c>
      <c r="G54" s="4">
        <v>303173040.27</v>
      </c>
      <c r="H54" s="4">
        <v>0</v>
      </c>
      <c r="I54" s="4">
        <v>641854089.78</v>
      </c>
    </row>
    <row r="55" spans="2:9" ht="38.25">
      <c r="B55" s="2">
        <v>44959</v>
      </c>
      <c r="C55" s="3">
        <v>56939</v>
      </c>
      <c r="D55" s="3" t="s">
        <v>1050</v>
      </c>
      <c r="E55" s="3" t="s">
        <v>1051</v>
      </c>
      <c r="G55" s="4">
        <v>424800</v>
      </c>
      <c r="H55" s="4">
        <v>0</v>
      </c>
      <c r="I55" s="4">
        <v>642278889.78</v>
      </c>
    </row>
    <row r="56" spans="2:9" ht="63.75">
      <c r="B56" s="2">
        <v>44959</v>
      </c>
      <c r="C56" s="3">
        <v>57131</v>
      </c>
      <c r="D56" s="3" t="s">
        <v>1052</v>
      </c>
      <c r="E56" s="3" t="s">
        <v>1053</v>
      </c>
      <c r="G56" s="4">
        <v>0</v>
      </c>
      <c r="H56" s="4">
        <v>9071.42</v>
      </c>
      <c r="I56" s="4">
        <v>642269818.36</v>
      </c>
    </row>
    <row r="57" spans="2:9" ht="63.75">
      <c r="B57" s="2">
        <v>44959</v>
      </c>
      <c r="C57" s="3">
        <v>57131</v>
      </c>
      <c r="D57" s="3" t="s">
        <v>1052</v>
      </c>
      <c r="E57" s="3" t="s">
        <v>1053</v>
      </c>
      <c r="G57" s="4">
        <v>0</v>
      </c>
      <c r="H57" s="4">
        <v>226619.33</v>
      </c>
      <c r="I57" s="4">
        <v>642043199.03</v>
      </c>
    </row>
    <row r="58" spans="2:9" ht="25.5">
      <c r="B58" s="2">
        <v>44959</v>
      </c>
      <c r="C58" s="3">
        <v>57137</v>
      </c>
      <c r="D58" s="3" t="s">
        <v>1054</v>
      </c>
      <c r="E58" s="3" t="s">
        <v>1055</v>
      </c>
      <c r="G58" s="4">
        <v>0</v>
      </c>
      <c r="H58" s="4">
        <v>2197.86</v>
      </c>
      <c r="I58" s="4">
        <v>642041001.17</v>
      </c>
    </row>
    <row r="59" spans="2:9" ht="25.5">
      <c r="B59" s="2">
        <v>44959</v>
      </c>
      <c r="C59" s="3">
        <v>57137</v>
      </c>
      <c r="D59" s="3" t="s">
        <v>1054</v>
      </c>
      <c r="E59" s="3" t="s">
        <v>1055</v>
      </c>
      <c r="G59" s="4">
        <v>0</v>
      </c>
      <c r="H59" s="4">
        <v>912258.66</v>
      </c>
      <c r="I59" s="4">
        <v>641128742.51</v>
      </c>
    </row>
    <row r="60" spans="2:9" ht="51">
      <c r="B60" s="2">
        <v>44959</v>
      </c>
      <c r="C60" s="3">
        <v>57138</v>
      </c>
      <c r="D60" s="3" t="s">
        <v>1056</v>
      </c>
      <c r="E60" s="3" t="s">
        <v>1057</v>
      </c>
      <c r="G60" s="4">
        <v>0</v>
      </c>
      <c r="H60" s="4">
        <v>554448.95</v>
      </c>
      <c r="I60" s="4">
        <v>640574293.56</v>
      </c>
    </row>
    <row r="61" spans="2:9" ht="25.5">
      <c r="B61" s="2">
        <v>44960</v>
      </c>
      <c r="C61" s="3">
        <v>56826</v>
      </c>
      <c r="D61" s="3" t="s">
        <v>1058</v>
      </c>
      <c r="E61" s="3" t="s">
        <v>1059</v>
      </c>
      <c r="G61" s="4">
        <v>0</v>
      </c>
      <c r="H61" s="4">
        <v>854390.3</v>
      </c>
      <c r="I61" s="4">
        <v>639719903.26</v>
      </c>
    </row>
    <row r="62" spans="2:9" ht="15">
      <c r="B62" s="2">
        <v>44960</v>
      </c>
      <c r="C62" s="3">
        <v>56828</v>
      </c>
      <c r="D62" s="3" t="s">
        <v>1060</v>
      </c>
      <c r="E62" s="3" t="s">
        <v>1061</v>
      </c>
      <c r="G62" s="4">
        <v>0</v>
      </c>
      <c r="H62" s="4">
        <v>10656</v>
      </c>
      <c r="I62" s="4">
        <v>639709247.26</v>
      </c>
    </row>
    <row r="63" spans="2:9" ht="25.5">
      <c r="B63" s="2">
        <v>44960</v>
      </c>
      <c r="C63" s="3">
        <v>56919</v>
      </c>
      <c r="D63" s="3" t="s">
        <v>1062</v>
      </c>
      <c r="E63" s="3" t="s">
        <v>1063</v>
      </c>
      <c r="G63" s="4">
        <v>0</v>
      </c>
      <c r="H63" s="4">
        <v>23600</v>
      </c>
      <c r="I63" s="4">
        <v>639685647.26</v>
      </c>
    </row>
    <row r="64" spans="2:9" ht="38.25">
      <c r="B64" s="2">
        <v>44960</v>
      </c>
      <c r="C64" s="3">
        <v>56940</v>
      </c>
      <c r="D64" s="3" t="s">
        <v>1064</v>
      </c>
      <c r="E64" s="3" t="s">
        <v>1065</v>
      </c>
      <c r="G64" s="4">
        <v>55749.3</v>
      </c>
      <c r="H64" s="4">
        <v>0</v>
      </c>
      <c r="I64" s="4">
        <v>639741396.56</v>
      </c>
    </row>
    <row r="65" spans="2:9" ht="38.25">
      <c r="B65" s="2">
        <v>44960</v>
      </c>
      <c r="C65" s="3">
        <v>56940</v>
      </c>
      <c r="D65" s="3" t="s">
        <v>1064</v>
      </c>
      <c r="E65" s="3" t="s">
        <v>1065</v>
      </c>
      <c r="G65" s="4">
        <v>38055</v>
      </c>
      <c r="H65" s="4">
        <v>0</v>
      </c>
      <c r="I65" s="4">
        <v>639779451.56</v>
      </c>
    </row>
    <row r="66" spans="2:9" ht="15">
      <c r="B66" s="2">
        <v>44960</v>
      </c>
      <c r="C66" s="3">
        <v>57146</v>
      </c>
      <c r="D66" s="3" t="s">
        <v>1066</v>
      </c>
      <c r="E66" s="3" t="s">
        <v>1067</v>
      </c>
      <c r="G66" s="4">
        <v>0</v>
      </c>
      <c r="H66" s="4">
        <v>25810232</v>
      </c>
      <c r="I66" s="4">
        <v>613969219.56</v>
      </c>
    </row>
    <row r="67" spans="2:9" ht="15">
      <c r="B67" s="2">
        <v>44963</v>
      </c>
      <c r="C67" s="3">
        <v>56844</v>
      </c>
      <c r="D67" s="3" t="s">
        <v>1068</v>
      </c>
      <c r="E67" s="3" t="s">
        <v>1069</v>
      </c>
      <c r="G67" s="4">
        <v>0</v>
      </c>
      <c r="H67" s="4">
        <v>84750</v>
      </c>
      <c r="I67" s="4">
        <v>613884469.56</v>
      </c>
    </row>
    <row r="68" spans="2:9" ht="15">
      <c r="B68" s="2">
        <v>44963</v>
      </c>
      <c r="C68" s="3">
        <v>56844</v>
      </c>
      <c r="D68" s="3" t="s">
        <v>1068</v>
      </c>
      <c r="E68" s="3" t="s">
        <v>1069</v>
      </c>
      <c r="G68" s="4">
        <v>0</v>
      </c>
      <c r="H68" s="4">
        <v>3750</v>
      </c>
      <c r="I68" s="4">
        <v>613880719.56</v>
      </c>
    </row>
    <row r="69" spans="2:9" ht="15">
      <c r="B69" s="2">
        <v>44963</v>
      </c>
      <c r="C69" s="3">
        <v>56850</v>
      </c>
      <c r="D69" s="3" t="s">
        <v>1070</v>
      </c>
      <c r="E69" s="3" t="s">
        <v>1071</v>
      </c>
      <c r="G69" s="4">
        <v>0</v>
      </c>
      <c r="H69" s="4">
        <v>113000</v>
      </c>
      <c r="I69" s="4">
        <v>613767719.56</v>
      </c>
    </row>
    <row r="70" spans="2:9" ht="15">
      <c r="B70" s="2">
        <v>44963</v>
      </c>
      <c r="C70" s="3">
        <v>56850</v>
      </c>
      <c r="D70" s="3" t="s">
        <v>1070</v>
      </c>
      <c r="E70" s="3" t="s">
        <v>1071</v>
      </c>
      <c r="G70" s="4">
        <v>0</v>
      </c>
      <c r="H70" s="4">
        <v>5000</v>
      </c>
      <c r="I70" s="4">
        <v>613762719.56</v>
      </c>
    </row>
    <row r="71" spans="2:9" ht="15">
      <c r="B71" s="2">
        <v>44963</v>
      </c>
      <c r="C71" s="3">
        <v>56863</v>
      </c>
      <c r="D71" s="3" t="s">
        <v>1072</v>
      </c>
      <c r="E71" s="3" t="s">
        <v>1073</v>
      </c>
      <c r="G71" s="4">
        <v>0</v>
      </c>
      <c r="H71" s="4">
        <v>67800</v>
      </c>
      <c r="I71" s="4">
        <v>613694919.56</v>
      </c>
    </row>
    <row r="72" spans="2:9" ht="15">
      <c r="B72" s="2">
        <v>44963</v>
      </c>
      <c r="C72" s="3">
        <v>56863</v>
      </c>
      <c r="D72" s="3" t="s">
        <v>1072</v>
      </c>
      <c r="E72" s="3" t="s">
        <v>1073</v>
      </c>
      <c r="G72" s="4">
        <v>0</v>
      </c>
      <c r="H72" s="4">
        <v>3000</v>
      </c>
      <c r="I72" s="4">
        <v>613691919.56</v>
      </c>
    </row>
    <row r="73" spans="2:9" ht="15">
      <c r="B73" s="2">
        <v>44963</v>
      </c>
      <c r="C73" s="3">
        <v>56887</v>
      </c>
      <c r="D73" s="3" t="s">
        <v>1074</v>
      </c>
      <c r="E73" s="3" t="s">
        <v>1075</v>
      </c>
      <c r="G73" s="4">
        <v>0</v>
      </c>
      <c r="H73" s="4">
        <v>61910824.97</v>
      </c>
      <c r="I73" s="4">
        <v>551781094.59</v>
      </c>
    </row>
    <row r="74" spans="2:9" ht="51">
      <c r="B74" s="2">
        <v>44963</v>
      </c>
      <c r="C74" s="3">
        <v>56909</v>
      </c>
      <c r="D74" s="3" t="s">
        <v>1076</v>
      </c>
      <c r="E74" s="3" t="s">
        <v>1077</v>
      </c>
      <c r="G74" s="4">
        <v>0</v>
      </c>
      <c r="H74" s="4">
        <v>166666666</v>
      </c>
      <c r="I74" s="4">
        <v>385114428.59</v>
      </c>
    </row>
    <row r="75" spans="2:9" ht="25.5">
      <c r="B75" s="2">
        <v>44963</v>
      </c>
      <c r="C75" s="3">
        <v>56921</v>
      </c>
      <c r="D75" s="3" t="s">
        <v>1078</v>
      </c>
      <c r="E75" s="3" t="s">
        <v>1079</v>
      </c>
      <c r="G75" s="4">
        <v>0</v>
      </c>
      <c r="H75" s="4">
        <v>14888.1</v>
      </c>
      <c r="I75" s="4">
        <v>385099540.49</v>
      </c>
    </row>
    <row r="76" spans="2:9" ht="15">
      <c r="B76" s="2">
        <v>44963</v>
      </c>
      <c r="C76" s="3">
        <v>56926</v>
      </c>
      <c r="D76" s="3" t="s">
        <v>1080</v>
      </c>
      <c r="E76" s="3" t="s">
        <v>1081</v>
      </c>
      <c r="G76" s="4">
        <v>0</v>
      </c>
      <c r="H76" s="4">
        <v>677784.8</v>
      </c>
      <c r="I76" s="4">
        <v>384421755.69</v>
      </c>
    </row>
    <row r="77" spans="2:9" ht="15">
      <c r="B77" s="2">
        <v>44963</v>
      </c>
      <c r="C77" s="3">
        <v>56927</v>
      </c>
      <c r="D77" s="3" t="s">
        <v>1082</v>
      </c>
      <c r="E77" s="3" t="s">
        <v>1083</v>
      </c>
      <c r="G77" s="4">
        <v>0</v>
      </c>
      <c r="H77" s="4">
        <v>64936725</v>
      </c>
      <c r="I77" s="4">
        <v>319485030.69</v>
      </c>
    </row>
    <row r="78" spans="2:9" ht="15">
      <c r="B78" s="2">
        <v>44963</v>
      </c>
      <c r="C78" s="3">
        <v>56929</v>
      </c>
      <c r="D78" s="3" t="s">
        <v>1084</v>
      </c>
      <c r="E78" s="3" t="s">
        <v>1085</v>
      </c>
      <c r="G78" s="4">
        <v>0</v>
      </c>
      <c r="H78" s="4">
        <v>48761797</v>
      </c>
      <c r="I78" s="4">
        <v>270723233.69</v>
      </c>
    </row>
    <row r="79" spans="2:9" ht="15">
      <c r="B79" s="2">
        <v>44963</v>
      </c>
      <c r="C79" s="3">
        <v>56937</v>
      </c>
      <c r="D79" s="3" t="s">
        <v>1086</v>
      </c>
      <c r="E79" s="3" t="s">
        <v>1087</v>
      </c>
      <c r="G79" s="4">
        <v>0</v>
      </c>
      <c r="H79" s="4">
        <v>24864598.5</v>
      </c>
      <c r="I79" s="4">
        <v>245858635.19</v>
      </c>
    </row>
    <row r="80" spans="2:9" ht="25.5">
      <c r="B80" s="2">
        <v>44963</v>
      </c>
      <c r="C80" s="3">
        <v>57100</v>
      </c>
      <c r="D80" s="3" t="s">
        <v>1088</v>
      </c>
      <c r="E80" s="3" t="s">
        <v>1089</v>
      </c>
      <c r="G80" s="4">
        <v>0</v>
      </c>
      <c r="H80" s="4">
        <v>40761.6</v>
      </c>
      <c r="I80" s="4">
        <v>245817873.59</v>
      </c>
    </row>
    <row r="81" spans="2:9" ht="38.25">
      <c r="B81" s="2">
        <v>44963</v>
      </c>
      <c r="C81" s="3">
        <v>57113</v>
      </c>
      <c r="D81" s="3" t="s">
        <v>1090</v>
      </c>
      <c r="E81" s="3" t="s">
        <v>1091</v>
      </c>
      <c r="G81" s="4">
        <v>30142903.83</v>
      </c>
      <c r="H81" s="4">
        <v>0</v>
      </c>
      <c r="I81" s="4">
        <v>275960777.42</v>
      </c>
    </row>
    <row r="82" spans="2:9" ht="38.25">
      <c r="B82" s="2">
        <v>44963</v>
      </c>
      <c r="C82" s="3">
        <v>57113</v>
      </c>
      <c r="D82" s="3" t="s">
        <v>1090</v>
      </c>
      <c r="E82" s="3" t="s">
        <v>1091</v>
      </c>
      <c r="G82" s="4">
        <v>52718096.96</v>
      </c>
      <c r="H82" s="4">
        <v>0</v>
      </c>
      <c r="I82" s="4">
        <v>328678874.38</v>
      </c>
    </row>
    <row r="83" spans="2:9" ht="51">
      <c r="B83" s="2">
        <v>44963</v>
      </c>
      <c r="C83" s="3">
        <v>57141</v>
      </c>
      <c r="D83" s="3" t="s">
        <v>1092</v>
      </c>
      <c r="E83" s="3" t="s">
        <v>1093</v>
      </c>
      <c r="G83" s="4">
        <v>0</v>
      </c>
      <c r="H83" s="4">
        <v>18098039.21</v>
      </c>
      <c r="I83" s="4">
        <v>310580835.17</v>
      </c>
    </row>
    <row r="84" spans="2:9" ht="51">
      <c r="B84" s="2">
        <v>44963</v>
      </c>
      <c r="C84" s="3">
        <v>57143</v>
      </c>
      <c r="D84" s="3" t="s">
        <v>1094</v>
      </c>
      <c r="E84" s="3" t="s">
        <v>1095</v>
      </c>
      <c r="G84" s="4">
        <v>0</v>
      </c>
      <c r="H84" s="4">
        <v>461139</v>
      </c>
      <c r="I84" s="4">
        <v>310119696.17</v>
      </c>
    </row>
    <row r="85" spans="2:9" ht="25.5">
      <c r="B85" s="2">
        <v>44963</v>
      </c>
      <c r="C85" s="3">
        <v>57145</v>
      </c>
      <c r="D85" s="3" t="s">
        <v>1096</v>
      </c>
      <c r="E85" s="3" t="s">
        <v>1097</v>
      </c>
      <c r="G85" s="4">
        <v>0</v>
      </c>
      <c r="H85" s="4">
        <v>2635382.73</v>
      </c>
      <c r="I85" s="4">
        <v>307484313.44</v>
      </c>
    </row>
    <row r="86" spans="2:9" ht="25.5">
      <c r="B86" s="2">
        <v>44963</v>
      </c>
      <c r="C86" s="3">
        <v>57145</v>
      </c>
      <c r="D86" s="3" t="s">
        <v>1096</v>
      </c>
      <c r="E86" s="3" t="s">
        <v>1097</v>
      </c>
      <c r="G86" s="4">
        <v>0</v>
      </c>
      <c r="H86" s="4">
        <v>25910.93</v>
      </c>
      <c r="I86" s="4">
        <v>307458402.51</v>
      </c>
    </row>
    <row r="87" spans="2:9" ht="25.5">
      <c r="B87" s="2">
        <v>44963</v>
      </c>
      <c r="C87" s="3">
        <v>57147</v>
      </c>
      <c r="D87" s="3" t="s">
        <v>1098</v>
      </c>
      <c r="E87" s="3" t="s">
        <v>1099</v>
      </c>
      <c r="G87" s="4">
        <v>0</v>
      </c>
      <c r="H87" s="4">
        <v>200491.49</v>
      </c>
      <c r="I87" s="4">
        <v>307257911.02</v>
      </c>
    </row>
    <row r="88" spans="2:9" ht="25.5">
      <c r="B88" s="2">
        <v>44963</v>
      </c>
      <c r="C88" s="3">
        <v>57147</v>
      </c>
      <c r="D88" s="3" t="s">
        <v>1098</v>
      </c>
      <c r="E88" s="3" t="s">
        <v>1099</v>
      </c>
      <c r="G88" s="4">
        <v>0</v>
      </c>
      <c r="H88" s="4">
        <v>8067.91</v>
      </c>
      <c r="I88" s="4">
        <v>307249843.11</v>
      </c>
    </row>
    <row r="89" spans="2:9" ht="25.5">
      <c r="B89" s="2">
        <v>44963</v>
      </c>
      <c r="C89" s="3">
        <v>57151</v>
      </c>
      <c r="D89" s="3" t="s">
        <v>1100</v>
      </c>
      <c r="E89" s="3" t="s">
        <v>1101</v>
      </c>
      <c r="G89" s="4">
        <v>0</v>
      </c>
      <c r="H89" s="4">
        <v>3803.93</v>
      </c>
      <c r="I89" s="4">
        <v>307246039.18</v>
      </c>
    </row>
    <row r="90" spans="2:9" ht="25.5">
      <c r="B90" s="2">
        <v>44963</v>
      </c>
      <c r="C90" s="3">
        <v>57151</v>
      </c>
      <c r="D90" s="3" t="s">
        <v>1100</v>
      </c>
      <c r="E90" s="3" t="s">
        <v>1101</v>
      </c>
      <c r="G90" s="4">
        <v>0</v>
      </c>
      <c r="H90" s="4">
        <v>152.97</v>
      </c>
      <c r="I90" s="4">
        <v>307245886.21</v>
      </c>
    </row>
    <row r="91" spans="2:9" ht="25.5">
      <c r="B91" s="2">
        <v>44963</v>
      </c>
      <c r="C91" s="3">
        <v>57152</v>
      </c>
      <c r="D91" s="3" t="s">
        <v>1102</v>
      </c>
      <c r="E91" s="3" t="s">
        <v>1103</v>
      </c>
      <c r="G91" s="4">
        <v>0</v>
      </c>
      <c r="H91" s="4">
        <v>56500</v>
      </c>
      <c r="I91" s="4">
        <v>307189386.21</v>
      </c>
    </row>
    <row r="92" spans="2:9" ht="25.5">
      <c r="B92" s="2">
        <v>44963</v>
      </c>
      <c r="C92" s="3">
        <v>57152</v>
      </c>
      <c r="D92" s="3" t="s">
        <v>1102</v>
      </c>
      <c r="E92" s="3" t="s">
        <v>1103</v>
      </c>
      <c r="G92" s="4">
        <v>0</v>
      </c>
      <c r="H92" s="4">
        <v>2500</v>
      </c>
      <c r="I92" s="4">
        <v>307186886.21</v>
      </c>
    </row>
    <row r="93" spans="2:9" ht="25.5">
      <c r="B93" s="2">
        <v>44963</v>
      </c>
      <c r="C93" s="3">
        <v>57161</v>
      </c>
      <c r="D93" s="3" t="s">
        <v>1104</v>
      </c>
      <c r="E93" s="3" t="s">
        <v>1105</v>
      </c>
      <c r="G93" s="4">
        <v>0</v>
      </c>
      <c r="H93" s="4">
        <v>873013.29</v>
      </c>
      <c r="I93" s="4">
        <v>306313872.92</v>
      </c>
    </row>
    <row r="94" spans="2:9" ht="25.5">
      <c r="B94" s="2">
        <v>44963</v>
      </c>
      <c r="C94" s="3">
        <v>57161</v>
      </c>
      <c r="D94" s="3" t="s">
        <v>1104</v>
      </c>
      <c r="E94" s="3" t="s">
        <v>1105</v>
      </c>
      <c r="G94" s="4">
        <v>0</v>
      </c>
      <c r="H94" s="4">
        <v>35461.7</v>
      </c>
      <c r="I94" s="4">
        <v>306278411.22</v>
      </c>
    </row>
    <row r="95" spans="2:9" ht="25.5">
      <c r="B95" s="2">
        <v>44963</v>
      </c>
      <c r="C95" s="3">
        <v>57454</v>
      </c>
      <c r="D95" s="3" t="s">
        <v>1106</v>
      </c>
      <c r="E95" s="3" t="s">
        <v>1107</v>
      </c>
      <c r="G95" s="4">
        <v>0</v>
      </c>
      <c r="H95" s="4">
        <v>1312.22</v>
      </c>
      <c r="I95" s="4">
        <v>306277099</v>
      </c>
    </row>
    <row r="96" spans="2:9" ht="25.5">
      <c r="B96" s="2">
        <v>44963</v>
      </c>
      <c r="C96" s="3">
        <v>57454</v>
      </c>
      <c r="D96" s="3" t="s">
        <v>1106</v>
      </c>
      <c r="E96" s="3" t="s">
        <v>1107</v>
      </c>
      <c r="G96" s="4">
        <v>0</v>
      </c>
      <c r="H96" s="4">
        <v>32586.05</v>
      </c>
      <c r="I96" s="4">
        <v>306244512.95</v>
      </c>
    </row>
    <row r="97" spans="2:9" ht="15">
      <c r="B97" s="2">
        <v>44964</v>
      </c>
      <c r="C97" s="3">
        <v>56841</v>
      </c>
      <c r="D97" s="3" t="s">
        <v>1108</v>
      </c>
      <c r="E97" s="3" t="s">
        <v>1109</v>
      </c>
      <c r="G97" s="4">
        <v>0</v>
      </c>
      <c r="H97" s="4">
        <v>22500</v>
      </c>
      <c r="I97" s="4">
        <v>306222012.95</v>
      </c>
    </row>
    <row r="98" spans="2:9" ht="15">
      <c r="B98" s="2">
        <v>44964</v>
      </c>
      <c r="C98" s="3">
        <v>56841</v>
      </c>
      <c r="D98" s="3" t="s">
        <v>1108</v>
      </c>
      <c r="E98" s="3" t="s">
        <v>1109</v>
      </c>
      <c r="G98" s="4">
        <v>0</v>
      </c>
      <c r="H98" s="4">
        <v>7000</v>
      </c>
      <c r="I98" s="4">
        <v>306215012.95</v>
      </c>
    </row>
    <row r="99" spans="2:9" ht="15">
      <c r="B99" s="2">
        <v>44964</v>
      </c>
      <c r="C99" s="3">
        <v>56865</v>
      </c>
      <c r="D99" s="3" t="s">
        <v>1110</v>
      </c>
      <c r="E99" s="3" t="s">
        <v>1111</v>
      </c>
      <c r="G99" s="4">
        <v>0</v>
      </c>
      <c r="H99" s="4">
        <v>34701</v>
      </c>
      <c r="I99" s="4">
        <v>306180311.95</v>
      </c>
    </row>
    <row r="100" spans="2:9" ht="15">
      <c r="B100" s="2">
        <v>44964</v>
      </c>
      <c r="C100" s="3">
        <v>56865</v>
      </c>
      <c r="D100" s="3" t="s">
        <v>1110</v>
      </c>
      <c r="E100" s="3" t="s">
        <v>1111</v>
      </c>
      <c r="G100" s="4">
        <v>0</v>
      </c>
      <c r="H100" s="4">
        <v>3354</v>
      </c>
      <c r="I100" s="4">
        <v>306176957.95</v>
      </c>
    </row>
    <row r="101" spans="2:9" ht="25.5">
      <c r="B101" s="2">
        <v>44964</v>
      </c>
      <c r="C101" s="3">
        <v>57088</v>
      </c>
      <c r="D101" s="3" t="s">
        <v>1112</v>
      </c>
      <c r="E101" s="3" t="s">
        <v>1113</v>
      </c>
      <c r="G101" s="4">
        <v>0</v>
      </c>
      <c r="H101" s="4">
        <v>10143.69</v>
      </c>
      <c r="I101" s="4">
        <v>306166814.26</v>
      </c>
    </row>
    <row r="102" spans="2:9" ht="15">
      <c r="B102" s="2">
        <v>44964</v>
      </c>
      <c r="C102" s="3">
        <v>57092</v>
      </c>
      <c r="D102" s="3" t="s">
        <v>1114</v>
      </c>
      <c r="E102" s="3" t="s">
        <v>1115</v>
      </c>
      <c r="G102" s="4">
        <v>0</v>
      </c>
      <c r="H102" s="4">
        <v>47652091.35</v>
      </c>
      <c r="I102" s="4">
        <v>258514722.91</v>
      </c>
    </row>
    <row r="103" spans="2:9" ht="63.75">
      <c r="B103" s="2">
        <v>44964</v>
      </c>
      <c r="C103" s="3">
        <v>57093</v>
      </c>
      <c r="D103" s="3" t="s">
        <v>1116</v>
      </c>
      <c r="E103" s="3" t="s">
        <v>1117</v>
      </c>
      <c r="G103" s="4">
        <v>0</v>
      </c>
      <c r="H103" s="4">
        <v>405600</v>
      </c>
      <c r="I103" s="4">
        <v>258109122.91</v>
      </c>
    </row>
    <row r="104" spans="2:9" ht="15">
      <c r="B104" s="2">
        <v>44964</v>
      </c>
      <c r="C104" s="3">
        <v>57097</v>
      </c>
      <c r="D104" s="3" t="s">
        <v>1118</v>
      </c>
      <c r="E104" s="3" t="s">
        <v>1119</v>
      </c>
      <c r="G104" s="4">
        <v>0</v>
      </c>
      <c r="H104" s="4">
        <v>53549908.39</v>
      </c>
      <c r="I104" s="4">
        <v>204559214.52</v>
      </c>
    </row>
    <row r="105" spans="2:9" ht="25.5">
      <c r="B105" s="2">
        <v>44964</v>
      </c>
      <c r="C105" s="3">
        <v>57103</v>
      </c>
      <c r="D105" s="3" t="s">
        <v>1120</v>
      </c>
      <c r="E105" s="3" t="s">
        <v>1121</v>
      </c>
      <c r="G105" s="4">
        <v>0</v>
      </c>
      <c r="H105" s="4">
        <v>848.49</v>
      </c>
      <c r="I105" s="4">
        <v>204558366.03</v>
      </c>
    </row>
    <row r="106" spans="2:9" ht="25.5">
      <c r="B106" s="2">
        <v>44964</v>
      </c>
      <c r="C106" s="3">
        <v>57103</v>
      </c>
      <c r="D106" s="3" t="s">
        <v>1120</v>
      </c>
      <c r="E106" s="3" t="s">
        <v>1121</v>
      </c>
      <c r="G106" s="4">
        <v>0</v>
      </c>
      <c r="H106" s="4">
        <v>14139.21</v>
      </c>
      <c r="I106" s="4">
        <v>204544226.82</v>
      </c>
    </row>
    <row r="107" spans="2:9" ht="25.5">
      <c r="B107" s="2">
        <v>44964</v>
      </c>
      <c r="C107" s="3">
        <v>57197</v>
      </c>
      <c r="D107" s="3" t="s">
        <v>1122</v>
      </c>
      <c r="E107" s="3" t="s">
        <v>1123</v>
      </c>
      <c r="G107" s="4">
        <v>0</v>
      </c>
      <c r="H107" s="4">
        <v>2087.44</v>
      </c>
      <c r="I107" s="4">
        <v>204542139.38</v>
      </c>
    </row>
    <row r="108" spans="2:9" ht="25.5">
      <c r="B108" s="2">
        <v>44964</v>
      </c>
      <c r="C108" s="3">
        <v>57197</v>
      </c>
      <c r="D108" s="3" t="s">
        <v>1122</v>
      </c>
      <c r="E108" s="3" t="s">
        <v>1123</v>
      </c>
      <c r="G108" s="4">
        <v>0</v>
      </c>
      <c r="H108" s="4">
        <v>201.76</v>
      </c>
      <c r="I108" s="4">
        <v>204541937.62</v>
      </c>
    </row>
    <row r="109" spans="2:9" ht="25.5">
      <c r="B109" s="2">
        <v>44965</v>
      </c>
      <c r="C109" s="3">
        <v>57094</v>
      </c>
      <c r="D109" s="3" t="s">
        <v>1124</v>
      </c>
      <c r="E109" s="3" t="s">
        <v>1125</v>
      </c>
      <c r="G109" s="4">
        <v>0</v>
      </c>
      <c r="H109" s="4">
        <v>12800</v>
      </c>
      <c r="I109" s="4">
        <v>204529137.62</v>
      </c>
    </row>
    <row r="110" spans="2:9" ht="25.5">
      <c r="B110" s="2">
        <v>44965</v>
      </c>
      <c r="C110" s="3">
        <v>57095</v>
      </c>
      <c r="D110" s="3" t="s">
        <v>1126</v>
      </c>
      <c r="E110" s="3" t="s">
        <v>1127</v>
      </c>
      <c r="G110" s="4">
        <v>0</v>
      </c>
      <c r="H110" s="4">
        <v>34186.8</v>
      </c>
      <c r="I110" s="4">
        <v>204494950.82</v>
      </c>
    </row>
    <row r="111" spans="2:9" ht="25.5">
      <c r="B111" s="2">
        <v>44965</v>
      </c>
      <c r="C111" s="3">
        <v>57096</v>
      </c>
      <c r="D111" s="3" t="s">
        <v>1128</v>
      </c>
      <c r="E111" s="3" t="s">
        <v>1129</v>
      </c>
      <c r="G111" s="4">
        <v>0</v>
      </c>
      <c r="H111" s="4">
        <v>5241.56</v>
      </c>
      <c r="I111" s="4">
        <v>204489709.26</v>
      </c>
    </row>
    <row r="112" spans="2:9" ht="15">
      <c r="B112" s="2">
        <v>44965</v>
      </c>
      <c r="C112" s="3">
        <v>57098</v>
      </c>
      <c r="D112" s="3" t="s">
        <v>1130</v>
      </c>
      <c r="E112" s="3" t="s">
        <v>1131</v>
      </c>
      <c r="G112" s="4">
        <v>0</v>
      </c>
      <c r="H112" s="4">
        <v>158663873.24</v>
      </c>
      <c r="I112" s="4">
        <v>45825836.02</v>
      </c>
    </row>
    <row r="113" spans="2:9" ht="15">
      <c r="B113" s="2">
        <v>44965</v>
      </c>
      <c r="C113" s="3">
        <v>57099</v>
      </c>
      <c r="D113" s="3" t="s">
        <v>1132</v>
      </c>
      <c r="E113" s="3" t="s">
        <v>1133</v>
      </c>
      <c r="G113" s="4">
        <v>0</v>
      </c>
      <c r="H113" s="4">
        <v>13495230</v>
      </c>
      <c r="I113" s="4">
        <v>32330606.02</v>
      </c>
    </row>
    <row r="114" spans="2:9" ht="25.5">
      <c r="B114" s="2">
        <v>44965</v>
      </c>
      <c r="C114" s="3">
        <v>57114</v>
      </c>
      <c r="D114" s="3" t="s">
        <v>1134</v>
      </c>
      <c r="E114" s="3" t="s">
        <v>1135</v>
      </c>
      <c r="G114" s="4">
        <v>283530</v>
      </c>
      <c r="H114" s="4">
        <v>0</v>
      </c>
      <c r="I114" s="4">
        <v>32614136.02</v>
      </c>
    </row>
    <row r="115" spans="2:9" ht="51">
      <c r="B115" s="2">
        <v>44965</v>
      </c>
      <c r="C115" s="3">
        <v>57220</v>
      </c>
      <c r="D115" s="3" t="s">
        <v>1136</v>
      </c>
      <c r="E115" s="3" t="s">
        <v>1137</v>
      </c>
      <c r="G115" s="4">
        <v>0</v>
      </c>
      <c r="H115" s="4">
        <v>250000</v>
      </c>
      <c r="I115" s="4">
        <v>32364136.02</v>
      </c>
    </row>
    <row r="116" spans="2:9" ht="51">
      <c r="B116" s="2">
        <v>44965</v>
      </c>
      <c r="C116" s="3">
        <v>57222</v>
      </c>
      <c r="D116" s="3" t="s">
        <v>1138</v>
      </c>
      <c r="E116" s="3" t="s">
        <v>1139</v>
      </c>
      <c r="G116" s="4">
        <v>0</v>
      </c>
      <c r="H116" s="4">
        <v>6103.08</v>
      </c>
      <c r="I116" s="4">
        <v>32358032.94</v>
      </c>
    </row>
    <row r="117" spans="2:9" ht="51">
      <c r="B117" s="2">
        <v>44965</v>
      </c>
      <c r="C117" s="3">
        <v>57222</v>
      </c>
      <c r="D117" s="3" t="s">
        <v>1138</v>
      </c>
      <c r="E117" s="3" t="s">
        <v>1139</v>
      </c>
      <c r="G117" s="4">
        <v>0</v>
      </c>
      <c r="H117" s="4">
        <v>115958.59</v>
      </c>
      <c r="I117" s="4">
        <v>32242074.35</v>
      </c>
    </row>
    <row r="118" spans="2:9" ht="51">
      <c r="B118" s="2">
        <v>44965</v>
      </c>
      <c r="C118" s="3">
        <v>57224</v>
      </c>
      <c r="D118" s="3" t="s">
        <v>1140</v>
      </c>
      <c r="E118" s="3" t="s">
        <v>1141</v>
      </c>
      <c r="G118" s="4">
        <v>0</v>
      </c>
      <c r="H118" s="4">
        <v>3000</v>
      </c>
      <c r="I118" s="4">
        <v>32239074.35</v>
      </c>
    </row>
    <row r="119" spans="2:9" ht="51">
      <c r="B119" s="2">
        <v>44965</v>
      </c>
      <c r="C119" s="3">
        <v>57224</v>
      </c>
      <c r="D119" s="3" t="s">
        <v>1140</v>
      </c>
      <c r="E119" s="3" t="s">
        <v>1141</v>
      </c>
      <c r="G119" s="4">
        <v>0</v>
      </c>
      <c r="H119" s="4">
        <v>67800</v>
      </c>
      <c r="I119" s="4">
        <v>32171274.35</v>
      </c>
    </row>
    <row r="120" spans="2:9" ht="51">
      <c r="B120" s="2">
        <v>44965</v>
      </c>
      <c r="C120" s="3">
        <v>57227</v>
      </c>
      <c r="D120" s="3" t="s">
        <v>1142</v>
      </c>
      <c r="E120" s="3" t="s">
        <v>1143</v>
      </c>
      <c r="G120" s="4">
        <v>0</v>
      </c>
      <c r="H120" s="4">
        <v>4315.75</v>
      </c>
      <c r="I120" s="4">
        <v>32166958.6</v>
      </c>
    </row>
    <row r="121" spans="2:9" ht="51">
      <c r="B121" s="2">
        <v>44965</v>
      </c>
      <c r="C121" s="3">
        <v>57227</v>
      </c>
      <c r="D121" s="3" t="s">
        <v>1142</v>
      </c>
      <c r="E121" s="3" t="s">
        <v>1143</v>
      </c>
      <c r="G121" s="4">
        <v>0</v>
      </c>
      <c r="H121" s="4">
        <v>97535.95</v>
      </c>
      <c r="I121" s="4">
        <v>32069422.65</v>
      </c>
    </row>
    <row r="122" spans="2:9" ht="51">
      <c r="B122" s="2">
        <v>44965</v>
      </c>
      <c r="C122" s="3">
        <v>57228</v>
      </c>
      <c r="D122" s="3" t="s">
        <v>1144</v>
      </c>
      <c r="E122" s="3" t="s">
        <v>1145</v>
      </c>
      <c r="G122" s="4">
        <v>0</v>
      </c>
      <c r="H122" s="4">
        <v>3078</v>
      </c>
      <c r="I122" s="4">
        <v>32066344.65</v>
      </c>
    </row>
    <row r="123" spans="2:9" ht="51">
      <c r="B123" s="2">
        <v>44965</v>
      </c>
      <c r="C123" s="3">
        <v>57228</v>
      </c>
      <c r="D123" s="3" t="s">
        <v>1144</v>
      </c>
      <c r="E123" s="3" t="s">
        <v>1145</v>
      </c>
      <c r="G123" s="4">
        <v>0</v>
      </c>
      <c r="H123" s="4">
        <v>69562.8</v>
      </c>
      <c r="I123" s="4">
        <v>31996781.85</v>
      </c>
    </row>
    <row r="124" spans="2:9" ht="25.5">
      <c r="B124" s="2">
        <v>44965</v>
      </c>
      <c r="C124" s="3">
        <v>57229</v>
      </c>
      <c r="D124" s="3" t="s">
        <v>1146</v>
      </c>
      <c r="E124" s="3" t="s">
        <v>1147</v>
      </c>
      <c r="G124" s="4">
        <v>0</v>
      </c>
      <c r="H124" s="4">
        <v>3354</v>
      </c>
      <c r="I124" s="4">
        <v>31993427.85</v>
      </c>
    </row>
    <row r="125" spans="2:9" ht="25.5">
      <c r="B125" s="2">
        <v>44965</v>
      </c>
      <c r="C125" s="3">
        <v>57229</v>
      </c>
      <c r="D125" s="3" t="s">
        <v>1146</v>
      </c>
      <c r="E125" s="3" t="s">
        <v>1147</v>
      </c>
      <c r="G125" s="4">
        <v>0</v>
      </c>
      <c r="H125" s="4">
        <v>34701</v>
      </c>
      <c r="I125" s="4">
        <v>31958726.85</v>
      </c>
    </row>
    <row r="126" spans="2:9" ht="25.5">
      <c r="B126" s="2">
        <v>44966</v>
      </c>
      <c r="C126" s="3">
        <v>57120</v>
      </c>
      <c r="D126" s="3" t="s">
        <v>1148</v>
      </c>
      <c r="E126" s="3" t="s">
        <v>1149</v>
      </c>
      <c r="G126" s="4">
        <v>0</v>
      </c>
      <c r="H126" s="4">
        <v>2631888</v>
      </c>
      <c r="I126" s="4">
        <v>29326838.85</v>
      </c>
    </row>
    <row r="127" spans="2:9" ht="25.5">
      <c r="B127" s="2">
        <v>44966</v>
      </c>
      <c r="C127" s="3">
        <v>57194</v>
      </c>
      <c r="D127" s="3" t="s">
        <v>1150</v>
      </c>
      <c r="E127" s="3" t="s">
        <v>1151</v>
      </c>
      <c r="G127" s="4">
        <v>0</v>
      </c>
      <c r="H127" s="4">
        <v>27000</v>
      </c>
      <c r="I127" s="4">
        <v>29299838.85</v>
      </c>
    </row>
    <row r="128" spans="2:9" ht="25.5">
      <c r="B128" s="2">
        <v>44966</v>
      </c>
      <c r="C128" s="3">
        <v>57194</v>
      </c>
      <c r="D128" s="3" t="s">
        <v>1150</v>
      </c>
      <c r="E128" s="3" t="s">
        <v>1151</v>
      </c>
      <c r="G128" s="4">
        <v>0</v>
      </c>
      <c r="H128" s="4">
        <v>8400</v>
      </c>
      <c r="I128" s="4">
        <v>29291438.85</v>
      </c>
    </row>
    <row r="129" spans="2:9" ht="51">
      <c r="B129" s="2">
        <v>44966</v>
      </c>
      <c r="C129" s="3">
        <v>57239</v>
      </c>
      <c r="D129" s="3" t="s">
        <v>1152</v>
      </c>
      <c r="E129" s="3" t="s">
        <v>1153</v>
      </c>
      <c r="G129" s="4">
        <v>0</v>
      </c>
      <c r="H129" s="4">
        <v>200000.01</v>
      </c>
      <c r="I129" s="4">
        <v>29091438.84</v>
      </c>
    </row>
    <row r="130" spans="2:9" ht="25.5">
      <c r="B130" s="2">
        <v>44966</v>
      </c>
      <c r="C130" s="3">
        <v>57241</v>
      </c>
      <c r="D130" s="3" t="s">
        <v>1154</v>
      </c>
      <c r="E130" s="3" t="s">
        <v>1155</v>
      </c>
      <c r="G130" s="4">
        <v>0</v>
      </c>
      <c r="H130" s="4">
        <v>9758.44</v>
      </c>
      <c r="I130" s="4">
        <v>29081680.4</v>
      </c>
    </row>
    <row r="131" spans="2:9" ht="25.5">
      <c r="B131" s="2">
        <v>44966</v>
      </c>
      <c r="C131" s="3">
        <v>57243</v>
      </c>
      <c r="D131" s="3" t="s">
        <v>1156</v>
      </c>
      <c r="E131" s="3" t="s">
        <v>1157</v>
      </c>
      <c r="G131" s="4">
        <v>0</v>
      </c>
      <c r="H131" s="4">
        <v>13862.4</v>
      </c>
      <c r="I131" s="4">
        <v>29067818</v>
      </c>
    </row>
    <row r="132" spans="2:9" ht="51">
      <c r="B132" s="2">
        <v>44966</v>
      </c>
      <c r="C132" s="3">
        <v>57245</v>
      </c>
      <c r="D132" s="3" t="s">
        <v>1158</v>
      </c>
      <c r="E132" s="3" t="s">
        <v>1159</v>
      </c>
      <c r="G132" s="4">
        <v>0</v>
      </c>
      <c r="H132" s="4">
        <v>19604030.16</v>
      </c>
      <c r="I132" s="4">
        <v>9463787.84</v>
      </c>
    </row>
    <row r="133" spans="2:9" ht="51">
      <c r="B133" s="2">
        <v>44966</v>
      </c>
      <c r="C133" s="3">
        <v>57246</v>
      </c>
      <c r="D133" s="3" t="s">
        <v>1160</v>
      </c>
      <c r="E133" s="3" t="s">
        <v>1161</v>
      </c>
      <c r="G133" s="4">
        <v>0</v>
      </c>
      <c r="H133" s="4">
        <v>13595878.75</v>
      </c>
      <c r="I133" s="4">
        <v>-4132090.91</v>
      </c>
    </row>
    <row r="134" spans="2:9" ht="25.5">
      <c r="B134" s="2">
        <v>44967</v>
      </c>
      <c r="C134" s="3">
        <v>57115</v>
      </c>
      <c r="D134" s="3" t="s">
        <v>1162</v>
      </c>
      <c r="E134" s="3" t="s">
        <v>1163</v>
      </c>
      <c r="G134" s="4">
        <v>352230</v>
      </c>
      <c r="H134" s="4">
        <v>0</v>
      </c>
      <c r="I134" s="4">
        <v>-3779860.91</v>
      </c>
    </row>
    <row r="135" spans="2:9" ht="25.5">
      <c r="B135" s="2">
        <v>44967</v>
      </c>
      <c r="C135" s="3">
        <v>57115</v>
      </c>
      <c r="D135" s="3" t="s">
        <v>1162</v>
      </c>
      <c r="E135" s="3" t="s">
        <v>1163</v>
      </c>
      <c r="G135" s="4">
        <v>24628937.71</v>
      </c>
      <c r="H135" s="4">
        <v>0</v>
      </c>
      <c r="I135" s="4">
        <v>20849076.8</v>
      </c>
    </row>
    <row r="136" spans="2:9" ht="25.5">
      <c r="B136" s="2">
        <v>44967</v>
      </c>
      <c r="C136" s="3">
        <v>57124</v>
      </c>
      <c r="D136" s="3" t="s">
        <v>1164</v>
      </c>
      <c r="E136" s="3" t="s">
        <v>1165</v>
      </c>
      <c r="G136" s="4">
        <v>0</v>
      </c>
      <c r="H136" s="4">
        <v>179650</v>
      </c>
      <c r="I136" s="4">
        <v>20669426.8</v>
      </c>
    </row>
    <row r="137" spans="2:9" ht="51">
      <c r="B137" s="2">
        <v>44967</v>
      </c>
      <c r="C137" s="3">
        <v>57129</v>
      </c>
      <c r="D137" s="3" t="s">
        <v>1166</v>
      </c>
      <c r="E137" s="3" t="s">
        <v>1167</v>
      </c>
      <c r="G137" s="4">
        <v>0</v>
      </c>
      <c r="H137" s="4">
        <v>416666</v>
      </c>
      <c r="I137" s="4">
        <v>20252760.8</v>
      </c>
    </row>
    <row r="138" spans="2:9" ht="51">
      <c r="B138" s="2">
        <v>44967</v>
      </c>
      <c r="C138" s="3">
        <v>57180</v>
      </c>
      <c r="D138" s="3" t="s">
        <v>1168</v>
      </c>
      <c r="E138" s="3" t="s">
        <v>1169</v>
      </c>
      <c r="G138" s="4">
        <v>0</v>
      </c>
      <c r="H138" s="4">
        <v>405600</v>
      </c>
      <c r="I138" s="4">
        <v>19847160.8</v>
      </c>
    </row>
    <row r="139" spans="2:9" ht="51">
      <c r="B139" s="2">
        <v>44967</v>
      </c>
      <c r="C139" s="3">
        <v>57183</v>
      </c>
      <c r="D139" s="3" t="s">
        <v>1170</v>
      </c>
      <c r="E139" s="3" t="s">
        <v>1171</v>
      </c>
      <c r="G139" s="4">
        <v>0</v>
      </c>
      <c r="H139" s="4">
        <v>1162.46</v>
      </c>
      <c r="I139" s="4">
        <v>19845998.34</v>
      </c>
    </row>
    <row r="140" spans="2:9" ht="51">
      <c r="B140" s="2">
        <v>44967</v>
      </c>
      <c r="C140" s="3">
        <v>57183</v>
      </c>
      <c r="D140" s="3" t="s">
        <v>1170</v>
      </c>
      <c r="E140" s="3" t="s">
        <v>1171</v>
      </c>
      <c r="G140" s="4">
        <v>0</v>
      </c>
      <c r="H140" s="4">
        <v>22086.8</v>
      </c>
      <c r="I140" s="4">
        <v>19823911.54</v>
      </c>
    </row>
    <row r="141" spans="2:9" ht="25.5">
      <c r="B141" s="2">
        <v>44967</v>
      </c>
      <c r="C141" s="3">
        <v>57263</v>
      </c>
      <c r="D141" s="3" t="s">
        <v>1172</v>
      </c>
      <c r="E141" s="3" t="s">
        <v>1173</v>
      </c>
      <c r="G141" s="4">
        <v>0</v>
      </c>
      <c r="H141" s="4">
        <v>954646.04</v>
      </c>
      <c r="I141" s="4">
        <v>18869265.5</v>
      </c>
    </row>
    <row r="142" spans="2:9" ht="25.5">
      <c r="B142" s="2">
        <v>44967</v>
      </c>
      <c r="C142" s="3">
        <v>57263</v>
      </c>
      <c r="D142" s="3" t="s">
        <v>1172</v>
      </c>
      <c r="E142" s="3" t="s">
        <v>1173</v>
      </c>
      <c r="G142" s="4">
        <v>0</v>
      </c>
      <c r="H142" s="4">
        <v>13303864.75</v>
      </c>
      <c r="I142" s="4">
        <v>5565400.75</v>
      </c>
    </row>
    <row r="143" spans="2:9" ht="25.5">
      <c r="B143" s="2">
        <v>44967</v>
      </c>
      <c r="C143" s="3">
        <v>57323</v>
      </c>
      <c r="D143" s="3" t="s">
        <v>1174</v>
      </c>
      <c r="E143" s="3" t="s">
        <v>1175</v>
      </c>
      <c r="G143" s="4">
        <v>0</v>
      </c>
      <c r="H143" s="4">
        <v>11200</v>
      </c>
      <c r="I143" s="4">
        <v>5554200.75</v>
      </c>
    </row>
    <row r="144" spans="2:9" ht="25.5">
      <c r="B144" s="2">
        <v>44967</v>
      </c>
      <c r="C144" s="3">
        <v>57323</v>
      </c>
      <c r="D144" s="3" t="s">
        <v>1174</v>
      </c>
      <c r="E144" s="3" t="s">
        <v>1175</v>
      </c>
      <c r="G144" s="4">
        <v>0</v>
      </c>
      <c r="H144" s="4">
        <v>36000</v>
      </c>
      <c r="I144" s="4">
        <v>5518200.75</v>
      </c>
    </row>
    <row r="145" spans="2:9" ht="25.5">
      <c r="B145" s="2">
        <v>44967</v>
      </c>
      <c r="C145" s="3">
        <v>57328</v>
      </c>
      <c r="D145" s="3" t="s">
        <v>1176</v>
      </c>
      <c r="E145" s="3" t="s">
        <v>1177</v>
      </c>
      <c r="G145" s="4">
        <v>0</v>
      </c>
      <c r="H145" s="4">
        <v>8400</v>
      </c>
      <c r="I145" s="4">
        <v>5509800.75</v>
      </c>
    </row>
    <row r="146" spans="2:9" ht="25.5">
      <c r="B146" s="2">
        <v>44967</v>
      </c>
      <c r="C146" s="3">
        <v>57328</v>
      </c>
      <c r="D146" s="3" t="s">
        <v>1176</v>
      </c>
      <c r="E146" s="3" t="s">
        <v>1177</v>
      </c>
      <c r="G146" s="4">
        <v>0</v>
      </c>
      <c r="H146" s="4">
        <v>27000</v>
      </c>
      <c r="I146" s="4">
        <v>5482800.75</v>
      </c>
    </row>
    <row r="147" spans="2:9" ht="25.5">
      <c r="B147" s="2">
        <v>44967</v>
      </c>
      <c r="C147" s="3">
        <v>57331</v>
      </c>
      <c r="D147" s="3" t="s">
        <v>1178</v>
      </c>
      <c r="E147" s="3" t="s">
        <v>1179</v>
      </c>
      <c r="G147" s="4">
        <v>0</v>
      </c>
      <c r="H147" s="4">
        <v>8400</v>
      </c>
      <c r="I147" s="4">
        <v>5474400.75</v>
      </c>
    </row>
    <row r="148" spans="2:9" ht="25.5">
      <c r="B148" s="2">
        <v>44967</v>
      </c>
      <c r="C148" s="3">
        <v>57331</v>
      </c>
      <c r="D148" s="3" t="s">
        <v>1178</v>
      </c>
      <c r="E148" s="3" t="s">
        <v>1179</v>
      </c>
      <c r="G148" s="4">
        <v>0</v>
      </c>
      <c r="H148" s="4">
        <v>27000</v>
      </c>
      <c r="I148" s="4">
        <v>5447400.75</v>
      </c>
    </row>
    <row r="149" spans="2:9" ht="25.5">
      <c r="B149" s="2">
        <v>44967</v>
      </c>
      <c r="C149" s="3">
        <v>57340</v>
      </c>
      <c r="D149" s="3" t="s">
        <v>1180</v>
      </c>
      <c r="E149" s="3" t="s">
        <v>1181</v>
      </c>
      <c r="G149" s="4">
        <v>0</v>
      </c>
      <c r="H149" s="4">
        <v>296.13</v>
      </c>
      <c r="I149" s="4">
        <v>5447104.62</v>
      </c>
    </row>
    <row r="150" spans="2:9" ht="25.5">
      <c r="B150" s="2">
        <v>44967</v>
      </c>
      <c r="C150" s="3">
        <v>57340</v>
      </c>
      <c r="D150" s="3" t="s">
        <v>1180</v>
      </c>
      <c r="E150" s="3" t="s">
        <v>1181</v>
      </c>
      <c r="G150" s="4">
        <v>0</v>
      </c>
      <c r="H150" s="4">
        <v>5626.76</v>
      </c>
      <c r="I150" s="4">
        <v>5441477.86</v>
      </c>
    </row>
    <row r="151" spans="2:9" ht="25.5">
      <c r="B151" s="2">
        <v>44967</v>
      </c>
      <c r="C151" s="3">
        <v>57419</v>
      </c>
      <c r="D151" s="3" t="s">
        <v>1182</v>
      </c>
      <c r="E151" s="3" t="s">
        <v>1183</v>
      </c>
      <c r="G151" s="4">
        <v>0</v>
      </c>
      <c r="H151" s="4">
        <v>23312.78</v>
      </c>
      <c r="I151" s="4">
        <v>5418165.08</v>
      </c>
    </row>
    <row r="152" spans="2:9" ht="25.5">
      <c r="B152" s="2">
        <v>44967</v>
      </c>
      <c r="C152" s="3">
        <v>57419</v>
      </c>
      <c r="D152" s="3" t="s">
        <v>1182</v>
      </c>
      <c r="E152" s="3" t="s">
        <v>1183</v>
      </c>
      <c r="G152" s="4">
        <v>0</v>
      </c>
      <c r="H152" s="4">
        <v>331841.52</v>
      </c>
      <c r="I152" s="4">
        <v>5086323.56</v>
      </c>
    </row>
    <row r="153" spans="2:9" ht="51">
      <c r="B153" s="2">
        <v>44967</v>
      </c>
      <c r="C153" s="3">
        <v>57473</v>
      </c>
      <c r="D153" s="3" t="s">
        <v>1184</v>
      </c>
      <c r="E153" s="3" t="s">
        <v>1185</v>
      </c>
      <c r="G153" s="4">
        <v>0</v>
      </c>
      <c r="H153" s="4">
        <v>125000</v>
      </c>
      <c r="I153" s="4">
        <v>4961323.56</v>
      </c>
    </row>
    <row r="154" spans="2:9" ht="51">
      <c r="B154" s="2">
        <v>44967</v>
      </c>
      <c r="C154" s="3">
        <v>57480</v>
      </c>
      <c r="D154" s="3" t="s">
        <v>1186</v>
      </c>
      <c r="E154" s="3" t="s">
        <v>1187</v>
      </c>
      <c r="G154" s="4">
        <v>0</v>
      </c>
      <c r="H154" s="4">
        <v>12421258</v>
      </c>
      <c r="I154" s="4">
        <v>-7459934.44</v>
      </c>
    </row>
    <row r="155" spans="2:9" ht="51">
      <c r="B155" s="2">
        <v>44967</v>
      </c>
      <c r="C155" s="3">
        <v>57491</v>
      </c>
      <c r="D155" s="3" t="s">
        <v>1188</v>
      </c>
      <c r="E155" s="3" t="s">
        <v>1189</v>
      </c>
      <c r="G155" s="4">
        <v>0</v>
      </c>
      <c r="H155" s="4">
        <v>5599476</v>
      </c>
      <c r="I155" s="4">
        <v>-13059410.44</v>
      </c>
    </row>
    <row r="156" spans="2:9" ht="25.5">
      <c r="B156" s="2">
        <v>44967</v>
      </c>
      <c r="C156" s="3">
        <v>57492</v>
      </c>
      <c r="D156" s="3" t="s">
        <v>1190</v>
      </c>
      <c r="E156" s="3" t="s">
        <v>1191</v>
      </c>
      <c r="G156" s="4">
        <v>0</v>
      </c>
      <c r="H156" s="4">
        <v>9832.87</v>
      </c>
      <c r="I156" s="4">
        <v>-13069243.31</v>
      </c>
    </row>
    <row r="157" spans="2:9" ht="25.5">
      <c r="B157" s="2">
        <v>44967</v>
      </c>
      <c r="C157" s="3">
        <v>57492</v>
      </c>
      <c r="D157" s="3" t="s">
        <v>1190</v>
      </c>
      <c r="E157" s="3" t="s">
        <v>1191</v>
      </c>
      <c r="G157" s="4">
        <v>0</v>
      </c>
      <c r="H157" s="4">
        <v>220167.13</v>
      </c>
      <c r="I157" s="4">
        <v>-13289410.44</v>
      </c>
    </row>
    <row r="158" spans="2:9" ht="25.5">
      <c r="B158" s="2">
        <v>44970</v>
      </c>
      <c r="C158" s="3">
        <v>57116</v>
      </c>
      <c r="D158" s="3" t="s">
        <v>1192</v>
      </c>
      <c r="E158" s="3" t="s">
        <v>1193</v>
      </c>
      <c r="G158" s="4">
        <v>46471793.09</v>
      </c>
      <c r="H158" s="4">
        <v>0</v>
      </c>
      <c r="I158" s="4">
        <v>33182382.65</v>
      </c>
    </row>
    <row r="159" spans="2:9" ht="51">
      <c r="B159" s="2">
        <v>44970</v>
      </c>
      <c r="C159" s="3">
        <v>57135</v>
      </c>
      <c r="D159" s="3" t="s">
        <v>1194</v>
      </c>
      <c r="E159" s="3" t="s">
        <v>1195</v>
      </c>
      <c r="G159" s="4">
        <v>0</v>
      </c>
      <c r="H159" s="4">
        <v>5538575.79</v>
      </c>
      <c r="I159" s="4">
        <v>27643806.86</v>
      </c>
    </row>
    <row r="160" spans="2:9" ht="25.5">
      <c r="B160" s="2">
        <v>44970</v>
      </c>
      <c r="C160" s="3">
        <v>57262</v>
      </c>
      <c r="D160" s="3" t="s">
        <v>1196</v>
      </c>
      <c r="E160" s="3" t="s">
        <v>1197</v>
      </c>
      <c r="G160" s="4">
        <v>0</v>
      </c>
      <c r="H160" s="4">
        <v>1920198.92</v>
      </c>
      <c r="I160" s="4">
        <v>25723607.94</v>
      </c>
    </row>
    <row r="161" spans="2:9" ht="25.5">
      <c r="B161" s="2">
        <v>44970</v>
      </c>
      <c r="C161" s="3">
        <v>57262</v>
      </c>
      <c r="D161" s="3" t="s">
        <v>1196</v>
      </c>
      <c r="E161" s="3" t="s">
        <v>1197</v>
      </c>
      <c r="G161" s="4">
        <v>0</v>
      </c>
      <c r="H161" s="4">
        <v>49113882.11</v>
      </c>
      <c r="I161" s="4">
        <v>-23390274.17</v>
      </c>
    </row>
    <row r="162" spans="2:9" ht="25.5">
      <c r="B162" s="2">
        <v>44970</v>
      </c>
      <c r="C162" s="3">
        <v>57315</v>
      </c>
      <c r="D162" s="3" t="s">
        <v>1198</v>
      </c>
      <c r="E162" s="3" t="s">
        <v>1199</v>
      </c>
      <c r="G162" s="4">
        <v>0</v>
      </c>
      <c r="H162" s="4">
        <v>5759.61</v>
      </c>
      <c r="I162" s="4">
        <v>-23396033.78</v>
      </c>
    </row>
    <row r="163" spans="2:9" ht="25.5">
      <c r="B163" s="2">
        <v>44970</v>
      </c>
      <c r="C163" s="3">
        <v>57315</v>
      </c>
      <c r="D163" s="3" t="s">
        <v>1198</v>
      </c>
      <c r="E163" s="3" t="s">
        <v>1199</v>
      </c>
      <c r="G163" s="4">
        <v>0</v>
      </c>
      <c r="H163" s="4">
        <v>1494240.39</v>
      </c>
      <c r="I163" s="4">
        <v>-24890274.17</v>
      </c>
    </row>
    <row r="164" spans="2:9" ht="25.5">
      <c r="B164" s="2">
        <v>44970</v>
      </c>
      <c r="C164" s="3">
        <v>57506</v>
      </c>
      <c r="D164" s="3" t="s">
        <v>1200</v>
      </c>
      <c r="E164" s="3" t="s">
        <v>1201</v>
      </c>
      <c r="G164" s="4">
        <v>0</v>
      </c>
      <c r="H164" s="4">
        <v>8400</v>
      </c>
      <c r="I164" s="4">
        <v>-24898674.17</v>
      </c>
    </row>
    <row r="165" spans="2:9" ht="25.5">
      <c r="B165" s="2">
        <v>44970</v>
      </c>
      <c r="C165" s="3">
        <v>57506</v>
      </c>
      <c r="D165" s="3" t="s">
        <v>1200</v>
      </c>
      <c r="E165" s="3" t="s">
        <v>1201</v>
      </c>
      <c r="G165" s="4">
        <v>0</v>
      </c>
      <c r="H165" s="4">
        <v>27000</v>
      </c>
      <c r="I165" s="4">
        <v>-24925674.17</v>
      </c>
    </row>
    <row r="166" spans="2:9" ht="25.5">
      <c r="B166" s="2">
        <v>44970</v>
      </c>
      <c r="C166" s="3">
        <v>57511</v>
      </c>
      <c r="D166" s="3" t="s">
        <v>1202</v>
      </c>
      <c r="E166" s="3" t="s">
        <v>1203</v>
      </c>
      <c r="G166" s="4">
        <v>0</v>
      </c>
      <c r="H166" s="4">
        <v>2507.74</v>
      </c>
      <c r="I166" s="4">
        <v>-24928181.91</v>
      </c>
    </row>
    <row r="167" spans="2:9" ht="25.5">
      <c r="B167" s="2">
        <v>44970</v>
      </c>
      <c r="C167" s="3">
        <v>57511</v>
      </c>
      <c r="D167" s="3" t="s">
        <v>1202</v>
      </c>
      <c r="E167" s="3" t="s">
        <v>1203</v>
      </c>
      <c r="G167" s="4">
        <v>0</v>
      </c>
      <c r="H167" s="4">
        <v>55671.85</v>
      </c>
      <c r="I167" s="4">
        <v>-24983853.76</v>
      </c>
    </row>
    <row r="168" spans="2:9" ht="25.5">
      <c r="B168" s="2">
        <v>44971</v>
      </c>
      <c r="C168" s="3">
        <v>57104</v>
      </c>
      <c r="D168" s="3" t="s">
        <v>1204</v>
      </c>
      <c r="E168" s="3" t="s">
        <v>1205</v>
      </c>
      <c r="G168" s="4">
        <v>0</v>
      </c>
      <c r="H168" s="4">
        <v>17293.5</v>
      </c>
      <c r="I168" s="4">
        <v>-25001147.26</v>
      </c>
    </row>
    <row r="169" spans="2:9" ht="51">
      <c r="B169" s="2">
        <v>44971</v>
      </c>
      <c r="C169" s="3">
        <v>57232</v>
      </c>
      <c r="D169" s="3" t="s">
        <v>1206</v>
      </c>
      <c r="E169" s="3" t="s">
        <v>1207</v>
      </c>
      <c r="G169" s="4">
        <v>0</v>
      </c>
      <c r="H169" s="4">
        <v>3218120.25</v>
      </c>
      <c r="I169" s="4">
        <v>-28219267.51</v>
      </c>
    </row>
    <row r="170" spans="2:9" ht="51">
      <c r="B170" s="2">
        <v>44971</v>
      </c>
      <c r="C170" s="3">
        <v>57233</v>
      </c>
      <c r="D170" s="3" t="s">
        <v>1208</v>
      </c>
      <c r="E170" s="3" t="s">
        <v>1209</v>
      </c>
      <c r="G170" s="4">
        <v>0</v>
      </c>
      <c r="H170" s="4">
        <v>7598071</v>
      </c>
      <c r="I170" s="4">
        <v>-35817338.51</v>
      </c>
    </row>
    <row r="171" spans="2:9" ht="25.5">
      <c r="B171" s="2">
        <v>44971</v>
      </c>
      <c r="C171" s="3">
        <v>57265</v>
      </c>
      <c r="D171" s="3" t="s">
        <v>1210</v>
      </c>
      <c r="E171" s="3" t="s">
        <v>1211</v>
      </c>
      <c r="G171" s="4">
        <v>0</v>
      </c>
      <c r="H171" s="4">
        <v>61489.18</v>
      </c>
      <c r="I171" s="4">
        <v>-35878827.69</v>
      </c>
    </row>
    <row r="172" spans="2:9" ht="25.5">
      <c r="B172" s="2">
        <v>44971</v>
      </c>
      <c r="C172" s="3">
        <v>57265</v>
      </c>
      <c r="D172" s="3" t="s">
        <v>1210</v>
      </c>
      <c r="E172" s="3" t="s">
        <v>1211</v>
      </c>
      <c r="G172" s="4">
        <v>0</v>
      </c>
      <c r="H172" s="4">
        <v>478659.9</v>
      </c>
      <c r="I172" s="4">
        <v>-36357487.59</v>
      </c>
    </row>
    <row r="173" spans="2:9" ht="38.25">
      <c r="B173" s="2">
        <v>44971</v>
      </c>
      <c r="C173" s="3">
        <v>57270</v>
      </c>
      <c r="D173" s="3" t="s">
        <v>1212</v>
      </c>
      <c r="E173" s="3" t="s">
        <v>1213</v>
      </c>
      <c r="G173" s="4">
        <v>51034081.03</v>
      </c>
      <c r="H173" s="4">
        <v>0</v>
      </c>
      <c r="I173" s="4">
        <v>14676593.44</v>
      </c>
    </row>
    <row r="174" spans="2:9" ht="38.25">
      <c r="B174" s="2">
        <v>44971</v>
      </c>
      <c r="C174" s="3">
        <v>57270</v>
      </c>
      <c r="D174" s="3" t="s">
        <v>1212</v>
      </c>
      <c r="E174" s="3" t="s">
        <v>1213</v>
      </c>
      <c r="G174" s="4">
        <v>9786.94</v>
      </c>
      <c r="H174" s="4">
        <v>0</v>
      </c>
      <c r="I174" s="4">
        <v>14686380.38</v>
      </c>
    </row>
    <row r="175" spans="2:9" ht="51">
      <c r="B175" s="2">
        <v>44972</v>
      </c>
      <c r="C175" s="3">
        <v>57192</v>
      </c>
      <c r="D175" s="3" t="s">
        <v>1214</v>
      </c>
      <c r="E175" s="3" t="s">
        <v>1215</v>
      </c>
      <c r="G175" s="4">
        <v>0</v>
      </c>
      <c r="H175" s="4">
        <v>4808050.29</v>
      </c>
      <c r="I175" s="4">
        <v>9878330.09</v>
      </c>
    </row>
    <row r="176" spans="2:9" ht="51">
      <c r="B176" s="2">
        <v>44972</v>
      </c>
      <c r="C176" s="3">
        <v>57192</v>
      </c>
      <c r="D176" s="3" t="s">
        <v>1214</v>
      </c>
      <c r="E176" s="3" t="s">
        <v>1215</v>
      </c>
      <c r="G176" s="4">
        <v>0</v>
      </c>
      <c r="H176" s="4">
        <v>467949.71</v>
      </c>
      <c r="I176" s="4">
        <v>9410380.38</v>
      </c>
    </row>
    <row r="177" spans="2:9" ht="38.25">
      <c r="B177" s="2">
        <v>44972</v>
      </c>
      <c r="C177" s="3">
        <v>57271</v>
      </c>
      <c r="D177" s="3" t="s">
        <v>1216</v>
      </c>
      <c r="E177" s="3" t="s">
        <v>623</v>
      </c>
      <c r="G177" s="4">
        <v>540149.08</v>
      </c>
      <c r="H177" s="4">
        <v>0</v>
      </c>
      <c r="I177" s="4">
        <v>9950529.46</v>
      </c>
    </row>
    <row r="178" spans="2:9" ht="38.25">
      <c r="B178" s="2">
        <v>44972</v>
      </c>
      <c r="C178" s="3">
        <v>57271</v>
      </c>
      <c r="D178" s="3" t="s">
        <v>1216</v>
      </c>
      <c r="E178" s="3" t="s">
        <v>623</v>
      </c>
      <c r="G178" s="4">
        <v>235690.75</v>
      </c>
      <c r="H178" s="4">
        <v>0</v>
      </c>
      <c r="I178" s="4">
        <v>10186220.21</v>
      </c>
    </row>
    <row r="179" spans="2:9" ht="51">
      <c r="B179" s="2">
        <v>44972</v>
      </c>
      <c r="C179" s="3">
        <v>57284</v>
      </c>
      <c r="D179" s="3" t="s">
        <v>1217</v>
      </c>
      <c r="E179" s="3" t="s">
        <v>1218</v>
      </c>
      <c r="G179" s="4">
        <v>0</v>
      </c>
      <c r="H179" s="4">
        <v>833333</v>
      </c>
      <c r="I179" s="4">
        <v>9352887.21</v>
      </c>
    </row>
    <row r="180" spans="2:9" ht="25.5">
      <c r="B180" s="2">
        <v>44972</v>
      </c>
      <c r="C180" s="3">
        <v>58138</v>
      </c>
      <c r="D180" s="3" t="s">
        <v>1219</v>
      </c>
      <c r="E180" s="3" t="s">
        <v>1220</v>
      </c>
      <c r="G180" s="4">
        <v>0</v>
      </c>
      <c r="H180" s="4">
        <v>3750</v>
      </c>
      <c r="I180" s="4">
        <v>9349137.21</v>
      </c>
    </row>
    <row r="181" spans="2:9" ht="25.5">
      <c r="B181" s="2">
        <v>44972</v>
      </c>
      <c r="C181" s="3">
        <v>58138</v>
      </c>
      <c r="D181" s="3" t="s">
        <v>1219</v>
      </c>
      <c r="E181" s="3" t="s">
        <v>1220</v>
      </c>
      <c r="G181" s="4">
        <v>0</v>
      </c>
      <c r="H181" s="4">
        <v>84750</v>
      </c>
      <c r="I181" s="4">
        <v>9264387.21</v>
      </c>
    </row>
    <row r="182" spans="2:9" ht="25.5">
      <c r="B182" s="2">
        <v>44972</v>
      </c>
      <c r="C182" s="3">
        <v>58141</v>
      </c>
      <c r="D182" s="3" t="s">
        <v>1221</v>
      </c>
      <c r="E182" s="3" t="s">
        <v>1222</v>
      </c>
      <c r="G182" s="4">
        <v>0</v>
      </c>
      <c r="H182" s="4">
        <v>59000</v>
      </c>
      <c r="I182" s="4">
        <v>9205387.21</v>
      </c>
    </row>
    <row r="183" spans="2:9" ht="25.5">
      <c r="B183" s="2">
        <v>44972</v>
      </c>
      <c r="C183" s="3">
        <v>58142</v>
      </c>
      <c r="D183" s="3" t="s">
        <v>1221</v>
      </c>
      <c r="E183" s="3" t="s">
        <v>1222</v>
      </c>
      <c r="G183" s="4">
        <v>0</v>
      </c>
      <c r="H183" s="4">
        <v>2500</v>
      </c>
      <c r="I183" s="4">
        <v>9202887.21</v>
      </c>
    </row>
    <row r="184" spans="2:9" ht="25.5">
      <c r="B184" s="2">
        <v>44972</v>
      </c>
      <c r="C184" s="3">
        <v>58142</v>
      </c>
      <c r="D184" s="3" t="s">
        <v>1221</v>
      </c>
      <c r="E184" s="3" t="s">
        <v>1222</v>
      </c>
      <c r="G184" s="4">
        <v>0</v>
      </c>
      <c r="H184" s="4">
        <v>56500</v>
      </c>
      <c r="I184" s="4">
        <v>9146387.21</v>
      </c>
    </row>
    <row r="185" spans="2:9" ht="25.5">
      <c r="B185" s="2">
        <v>44972</v>
      </c>
      <c r="C185" s="3">
        <v>58146</v>
      </c>
      <c r="D185" s="3" t="s">
        <v>1223</v>
      </c>
      <c r="E185" s="3" t="s">
        <v>1224</v>
      </c>
      <c r="G185" s="4">
        <v>0</v>
      </c>
      <c r="H185" s="4">
        <v>4371</v>
      </c>
      <c r="I185" s="4">
        <v>9142016.21</v>
      </c>
    </row>
    <row r="186" spans="2:9" ht="25.5">
      <c r="B186" s="2">
        <v>44973</v>
      </c>
      <c r="C186" s="3">
        <v>57254</v>
      </c>
      <c r="D186" s="3" t="s">
        <v>1225</v>
      </c>
      <c r="E186" s="3" t="s">
        <v>1226</v>
      </c>
      <c r="G186" s="4">
        <v>0</v>
      </c>
      <c r="H186" s="4">
        <v>9311225</v>
      </c>
      <c r="I186" s="4">
        <v>-169208.79</v>
      </c>
    </row>
    <row r="187" spans="2:9" ht="25.5">
      <c r="B187" s="2">
        <v>44973</v>
      </c>
      <c r="C187" s="3">
        <v>57256</v>
      </c>
      <c r="D187" s="3" t="s">
        <v>1227</v>
      </c>
      <c r="E187" s="3" t="s">
        <v>1228</v>
      </c>
      <c r="G187" s="4">
        <v>0</v>
      </c>
      <c r="H187" s="4">
        <v>3866.52</v>
      </c>
      <c r="I187" s="4">
        <v>-173075.31</v>
      </c>
    </row>
    <row r="188" spans="2:9" ht="25.5">
      <c r="B188" s="2">
        <v>44973</v>
      </c>
      <c r="C188" s="3">
        <v>57256</v>
      </c>
      <c r="D188" s="3" t="s">
        <v>1227</v>
      </c>
      <c r="E188" s="3" t="s">
        <v>1228</v>
      </c>
      <c r="G188" s="4">
        <v>0</v>
      </c>
      <c r="H188" s="4">
        <v>73464.58</v>
      </c>
      <c r="I188" s="4">
        <v>-246539.89</v>
      </c>
    </row>
    <row r="189" spans="2:9" ht="25.5">
      <c r="B189" s="2">
        <v>44973</v>
      </c>
      <c r="C189" s="3">
        <v>57272</v>
      </c>
      <c r="D189" s="3" t="s">
        <v>1229</v>
      </c>
      <c r="E189" s="3" t="s">
        <v>1230</v>
      </c>
      <c r="G189" s="4">
        <v>10892.8</v>
      </c>
      <c r="H189" s="4">
        <v>0</v>
      </c>
      <c r="I189" s="4">
        <v>-235647.09</v>
      </c>
    </row>
    <row r="190" spans="2:9" ht="25.5">
      <c r="B190" s="2">
        <v>44973</v>
      </c>
      <c r="C190" s="3">
        <v>58102</v>
      </c>
      <c r="D190" s="3" t="s">
        <v>1231</v>
      </c>
      <c r="E190" s="3" t="s">
        <v>1232</v>
      </c>
      <c r="G190" s="4">
        <v>0</v>
      </c>
      <c r="H190" s="4">
        <v>22855609.04</v>
      </c>
      <c r="I190" s="4">
        <v>-23091256.13</v>
      </c>
    </row>
    <row r="191" spans="2:9" ht="25.5">
      <c r="B191" s="2">
        <v>44973</v>
      </c>
      <c r="C191" s="3">
        <v>58103</v>
      </c>
      <c r="D191" s="3" t="s">
        <v>1233</v>
      </c>
      <c r="E191" s="3" t="s">
        <v>1234</v>
      </c>
      <c r="G191" s="4">
        <v>0</v>
      </c>
      <c r="H191" s="4">
        <v>3144522.39</v>
      </c>
      <c r="I191" s="4">
        <v>-26235778.52</v>
      </c>
    </row>
    <row r="192" spans="2:9" ht="25.5">
      <c r="B192" s="2">
        <v>44973</v>
      </c>
      <c r="C192" s="3">
        <v>58143</v>
      </c>
      <c r="D192" s="3" t="s">
        <v>1235</v>
      </c>
      <c r="E192" s="3" t="s">
        <v>1236</v>
      </c>
      <c r="G192" s="4">
        <v>0</v>
      </c>
      <c r="H192" s="4">
        <v>380143512.26</v>
      </c>
      <c r="I192" s="4">
        <v>-406379290.78</v>
      </c>
    </row>
    <row r="193" spans="2:9" ht="25.5">
      <c r="B193" s="2">
        <v>44973</v>
      </c>
      <c r="C193" s="3">
        <v>58145</v>
      </c>
      <c r="D193" s="3" t="s">
        <v>1237</v>
      </c>
      <c r="E193" s="3" t="s">
        <v>1238</v>
      </c>
      <c r="G193" s="4">
        <v>0</v>
      </c>
      <c r="H193" s="4">
        <v>116801173.28</v>
      </c>
      <c r="I193" s="4">
        <v>-523180464.06</v>
      </c>
    </row>
    <row r="194" spans="2:9" ht="25.5">
      <c r="B194" s="2">
        <v>44973</v>
      </c>
      <c r="C194" s="3">
        <v>58147</v>
      </c>
      <c r="D194" s="3" t="s">
        <v>1239</v>
      </c>
      <c r="E194" s="3" t="s">
        <v>1240</v>
      </c>
      <c r="G194" s="4">
        <v>0</v>
      </c>
      <c r="H194" s="4">
        <v>7200</v>
      </c>
      <c r="I194" s="4">
        <v>-523187664.06</v>
      </c>
    </row>
    <row r="195" spans="2:9" ht="25.5">
      <c r="B195" s="2">
        <v>44973</v>
      </c>
      <c r="C195" s="3">
        <v>58147</v>
      </c>
      <c r="D195" s="3" t="s">
        <v>1239</v>
      </c>
      <c r="E195" s="3" t="s">
        <v>1240</v>
      </c>
      <c r="G195" s="4">
        <v>0</v>
      </c>
      <c r="H195" s="4">
        <v>2240</v>
      </c>
      <c r="I195" s="4">
        <v>-523189904.06</v>
      </c>
    </row>
    <row r="196" spans="2:9" ht="63.75">
      <c r="B196" s="2">
        <v>44973</v>
      </c>
      <c r="C196" s="3">
        <v>58148</v>
      </c>
      <c r="D196" s="3" t="s">
        <v>1241</v>
      </c>
      <c r="E196" s="3" t="s">
        <v>1242</v>
      </c>
      <c r="G196" s="4">
        <v>0</v>
      </c>
      <c r="H196" s="4">
        <v>1046.99</v>
      </c>
      <c r="I196" s="4">
        <v>-523190951.05</v>
      </c>
    </row>
    <row r="197" spans="2:9" ht="63.75">
      <c r="B197" s="2">
        <v>44973</v>
      </c>
      <c r="C197" s="3">
        <v>58148</v>
      </c>
      <c r="D197" s="3" t="s">
        <v>1241</v>
      </c>
      <c r="E197" s="3" t="s">
        <v>1242</v>
      </c>
      <c r="G197" s="4">
        <v>0</v>
      </c>
      <c r="H197" s="4">
        <v>26001.35</v>
      </c>
      <c r="I197" s="4">
        <v>-523216952.4</v>
      </c>
    </row>
    <row r="198" spans="2:9" ht="51">
      <c r="B198" s="2">
        <v>44974</v>
      </c>
      <c r="C198" s="3">
        <v>57342</v>
      </c>
      <c r="D198" s="3" t="s">
        <v>1243</v>
      </c>
      <c r="E198" s="3" t="s">
        <v>1244</v>
      </c>
      <c r="G198" s="4">
        <v>0</v>
      </c>
      <c r="H198" s="4">
        <v>3337836</v>
      </c>
      <c r="I198" s="4">
        <v>-526554788.4</v>
      </c>
    </row>
    <row r="199" spans="2:9" ht="38.25">
      <c r="B199" s="2">
        <v>44974</v>
      </c>
      <c r="C199" s="3">
        <v>57517</v>
      </c>
      <c r="D199" s="3" t="s">
        <v>1245</v>
      </c>
      <c r="E199" s="3" t="s">
        <v>1246</v>
      </c>
      <c r="G199" s="4">
        <v>1237138.82</v>
      </c>
      <c r="H199" s="4">
        <v>0</v>
      </c>
      <c r="I199" s="4">
        <v>-525317649.58</v>
      </c>
    </row>
    <row r="200" spans="2:9" ht="38.25">
      <c r="B200" s="2">
        <v>44974</v>
      </c>
      <c r="C200" s="3">
        <v>57517</v>
      </c>
      <c r="D200" s="3" t="s">
        <v>1245</v>
      </c>
      <c r="E200" s="3" t="s">
        <v>1246</v>
      </c>
      <c r="G200" s="4">
        <v>436794932.9</v>
      </c>
      <c r="H200" s="4">
        <v>0</v>
      </c>
      <c r="I200" s="4">
        <v>-88522716.68</v>
      </c>
    </row>
    <row r="201" spans="2:9" ht="25.5">
      <c r="B201" s="2">
        <v>44974</v>
      </c>
      <c r="C201" s="3">
        <v>57535</v>
      </c>
      <c r="D201" s="3" t="s">
        <v>1247</v>
      </c>
      <c r="E201" s="3" t="s">
        <v>1248</v>
      </c>
      <c r="G201" s="4">
        <v>0</v>
      </c>
      <c r="H201" s="4">
        <v>339000</v>
      </c>
      <c r="I201" s="4">
        <v>-88861716.68</v>
      </c>
    </row>
    <row r="202" spans="2:9" ht="25.5">
      <c r="B202" s="2">
        <v>44974</v>
      </c>
      <c r="C202" s="3">
        <v>57535</v>
      </c>
      <c r="D202" s="3" t="s">
        <v>1247</v>
      </c>
      <c r="E202" s="3" t="s">
        <v>1248</v>
      </c>
      <c r="G202" s="4">
        <v>0</v>
      </c>
      <c r="H202" s="4">
        <v>15000</v>
      </c>
      <c r="I202" s="4">
        <v>-88876716.68</v>
      </c>
    </row>
    <row r="203" spans="2:9" ht="25.5">
      <c r="B203" s="2">
        <v>44974</v>
      </c>
      <c r="C203" s="3">
        <v>57536</v>
      </c>
      <c r="D203" s="3" t="s">
        <v>1249</v>
      </c>
      <c r="E203" s="3" t="s">
        <v>1250</v>
      </c>
      <c r="G203" s="4">
        <v>0</v>
      </c>
      <c r="H203" s="4">
        <v>102248313.4</v>
      </c>
      <c r="I203" s="4">
        <v>-191125030.08</v>
      </c>
    </row>
    <row r="204" spans="2:9" ht="25.5">
      <c r="B204" s="2">
        <v>44974</v>
      </c>
      <c r="C204" s="3">
        <v>57538</v>
      </c>
      <c r="D204" s="3" t="s">
        <v>1251</v>
      </c>
      <c r="E204" s="3" t="s">
        <v>1252</v>
      </c>
      <c r="G204" s="4">
        <v>0</v>
      </c>
      <c r="H204" s="4">
        <v>339000</v>
      </c>
      <c r="I204" s="4">
        <v>-191464030.08</v>
      </c>
    </row>
    <row r="205" spans="2:9" ht="25.5">
      <c r="B205" s="2">
        <v>44974</v>
      </c>
      <c r="C205" s="3">
        <v>57538</v>
      </c>
      <c r="D205" s="3" t="s">
        <v>1251</v>
      </c>
      <c r="E205" s="3" t="s">
        <v>1252</v>
      </c>
      <c r="G205" s="4">
        <v>0</v>
      </c>
      <c r="H205" s="4">
        <v>15000</v>
      </c>
      <c r="I205" s="4">
        <v>-191479030.08</v>
      </c>
    </row>
    <row r="206" spans="2:9" ht="25.5">
      <c r="B206" s="2">
        <v>44974</v>
      </c>
      <c r="C206" s="3">
        <v>57541</v>
      </c>
      <c r="D206" s="3" t="s">
        <v>1253</v>
      </c>
      <c r="E206" s="3" t="s">
        <v>1254</v>
      </c>
      <c r="G206" s="4">
        <v>0</v>
      </c>
      <c r="H206" s="4">
        <v>3000</v>
      </c>
      <c r="I206" s="4">
        <v>-191482030.08</v>
      </c>
    </row>
    <row r="207" spans="2:9" ht="25.5">
      <c r="B207" s="2">
        <v>44974</v>
      </c>
      <c r="C207" s="3">
        <v>57541</v>
      </c>
      <c r="D207" s="3" t="s">
        <v>1253</v>
      </c>
      <c r="E207" s="3" t="s">
        <v>1254</v>
      </c>
      <c r="G207" s="4">
        <v>0</v>
      </c>
      <c r="H207" s="4">
        <v>67800</v>
      </c>
      <c r="I207" s="4">
        <v>-191549830.08</v>
      </c>
    </row>
    <row r="208" spans="2:9" ht="25.5">
      <c r="B208" s="2">
        <v>44974</v>
      </c>
      <c r="C208" s="3">
        <v>57542</v>
      </c>
      <c r="D208" s="3" t="s">
        <v>1255</v>
      </c>
      <c r="E208" s="3" t="s">
        <v>1256</v>
      </c>
      <c r="G208" s="4">
        <v>0</v>
      </c>
      <c r="H208" s="4">
        <v>84750</v>
      </c>
      <c r="I208" s="4">
        <v>-191634580.08</v>
      </c>
    </row>
    <row r="209" spans="2:9" ht="25.5">
      <c r="B209" s="2">
        <v>44974</v>
      </c>
      <c r="C209" s="3">
        <v>57542</v>
      </c>
      <c r="D209" s="3" t="s">
        <v>1255</v>
      </c>
      <c r="E209" s="3" t="s">
        <v>1256</v>
      </c>
      <c r="G209" s="4">
        <v>0</v>
      </c>
      <c r="H209" s="4">
        <v>3750</v>
      </c>
      <c r="I209" s="4">
        <v>-191638330.08</v>
      </c>
    </row>
    <row r="210" spans="2:9" ht="25.5">
      <c r="B210" s="2">
        <v>44974</v>
      </c>
      <c r="C210" s="3">
        <v>57543</v>
      </c>
      <c r="D210" s="3" t="s">
        <v>1257</v>
      </c>
      <c r="E210" s="3" t="s">
        <v>1258</v>
      </c>
      <c r="G210" s="4">
        <v>0</v>
      </c>
      <c r="H210" s="4">
        <v>2500</v>
      </c>
      <c r="I210" s="4">
        <v>-191640830.08</v>
      </c>
    </row>
    <row r="211" spans="2:9" ht="25.5">
      <c r="B211" s="2">
        <v>44974</v>
      </c>
      <c r="C211" s="3">
        <v>57543</v>
      </c>
      <c r="D211" s="3" t="s">
        <v>1257</v>
      </c>
      <c r="E211" s="3" t="s">
        <v>1258</v>
      </c>
      <c r="G211" s="4">
        <v>0</v>
      </c>
      <c r="H211" s="4">
        <v>56500</v>
      </c>
      <c r="I211" s="4">
        <v>-191697330.08</v>
      </c>
    </row>
    <row r="212" spans="2:9" ht="25.5">
      <c r="B212" s="2">
        <v>44974</v>
      </c>
      <c r="C212" s="3">
        <v>57544</v>
      </c>
      <c r="D212" s="3" t="s">
        <v>1259</v>
      </c>
      <c r="E212" s="3" t="s">
        <v>1260</v>
      </c>
      <c r="G212" s="4">
        <v>0</v>
      </c>
      <c r="H212" s="4">
        <v>64900</v>
      </c>
      <c r="I212" s="4">
        <v>-191762230.08</v>
      </c>
    </row>
    <row r="213" spans="2:9" ht="25.5">
      <c r="B213" s="2">
        <v>44974</v>
      </c>
      <c r="C213" s="3">
        <v>57545</v>
      </c>
      <c r="D213" s="3" t="s">
        <v>1261</v>
      </c>
      <c r="E213" s="3" t="s">
        <v>1262</v>
      </c>
      <c r="G213" s="4">
        <v>0</v>
      </c>
      <c r="H213" s="4">
        <v>22500</v>
      </c>
      <c r="I213" s="4">
        <v>-191784730.08</v>
      </c>
    </row>
    <row r="214" spans="2:9" ht="25.5">
      <c r="B214" s="2">
        <v>44974</v>
      </c>
      <c r="C214" s="3">
        <v>57545</v>
      </c>
      <c r="D214" s="3" t="s">
        <v>1261</v>
      </c>
      <c r="E214" s="3" t="s">
        <v>1262</v>
      </c>
      <c r="G214" s="4">
        <v>0</v>
      </c>
      <c r="H214" s="4">
        <v>7000</v>
      </c>
      <c r="I214" s="4">
        <v>-191791730.08</v>
      </c>
    </row>
    <row r="215" spans="2:9" ht="25.5">
      <c r="B215" s="2">
        <v>44974</v>
      </c>
      <c r="C215" s="3">
        <v>57546</v>
      </c>
      <c r="D215" s="3" t="s">
        <v>1263</v>
      </c>
      <c r="E215" s="3" t="s">
        <v>1264</v>
      </c>
      <c r="G215" s="4">
        <v>0</v>
      </c>
      <c r="H215" s="4">
        <v>45200</v>
      </c>
      <c r="I215" s="4">
        <v>-191836930.08</v>
      </c>
    </row>
    <row r="216" spans="2:9" ht="25.5">
      <c r="B216" s="2">
        <v>44974</v>
      </c>
      <c r="C216" s="3">
        <v>57546</v>
      </c>
      <c r="D216" s="3" t="s">
        <v>1263</v>
      </c>
      <c r="E216" s="3" t="s">
        <v>1264</v>
      </c>
      <c r="G216" s="4">
        <v>0</v>
      </c>
      <c r="H216" s="4">
        <v>2000</v>
      </c>
      <c r="I216" s="4">
        <v>-191838930.08</v>
      </c>
    </row>
    <row r="217" spans="2:9" ht="25.5">
      <c r="B217" s="2">
        <v>44974</v>
      </c>
      <c r="C217" s="3">
        <v>57569</v>
      </c>
      <c r="D217" s="3" t="s">
        <v>1265</v>
      </c>
      <c r="E217" s="3" t="s">
        <v>1266</v>
      </c>
      <c r="G217" s="4">
        <v>0</v>
      </c>
      <c r="H217" s="4">
        <v>27000</v>
      </c>
      <c r="I217" s="4">
        <v>-191865930.08</v>
      </c>
    </row>
    <row r="218" spans="2:9" ht="25.5">
      <c r="B218" s="2">
        <v>44974</v>
      </c>
      <c r="C218" s="3">
        <v>57569</v>
      </c>
      <c r="D218" s="3" t="s">
        <v>1265</v>
      </c>
      <c r="E218" s="3" t="s">
        <v>1266</v>
      </c>
      <c r="G218" s="4">
        <v>0</v>
      </c>
      <c r="H218" s="4">
        <v>8400</v>
      </c>
      <c r="I218" s="4">
        <v>-191874330.08</v>
      </c>
    </row>
    <row r="219" spans="2:9" ht="25.5">
      <c r="B219" s="2">
        <v>44974</v>
      </c>
      <c r="C219" s="3">
        <v>57570</v>
      </c>
      <c r="D219" s="3" t="s">
        <v>1267</v>
      </c>
      <c r="E219" s="3" t="s">
        <v>1268</v>
      </c>
      <c r="G219" s="4">
        <v>0</v>
      </c>
      <c r="H219" s="4">
        <v>1250</v>
      </c>
      <c r="I219" s="4">
        <v>-191875580.08</v>
      </c>
    </row>
    <row r="220" spans="2:9" ht="25.5">
      <c r="B220" s="2">
        <v>44974</v>
      </c>
      <c r="C220" s="3">
        <v>57570</v>
      </c>
      <c r="D220" s="3" t="s">
        <v>1267</v>
      </c>
      <c r="E220" s="3" t="s">
        <v>1268</v>
      </c>
      <c r="G220" s="4">
        <v>0</v>
      </c>
      <c r="H220" s="4">
        <v>28250</v>
      </c>
      <c r="I220" s="4">
        <v>-191903830.08</v>
      </c>
    </row>
    <row r="221" spans="2:9" ht="25.5">
      <c r="B221" s="2">
        <v>44974</v>
      </c>
      <c r="C221" s="3">
        <v>57574</v>
      </c>
      <c r="D221" s="3" t="s">
        <v>1269</v>
      </c>
      <c r="E221" s="3" t="s">
        <v>1270</v>
      </c>
      <c r="G221" s="4">
        <v>0</v>
      </c>
      <c r="H221" s="4">
        <v>8400</v>
      </c>
      <c r="I221" s="4">
        <v>-191912230.08</v>
      </c>
    </row>
    <row r="222" spans="2:9" ht="25.5">
      <c r="B222" s="2">
        <v>44974</v>
      </c>
      <c r="C222" s="3">
        <v>57574</v>
      </c>
      <c r="D222" s="3" t="s">
        <v>1269</v>
      </c>
      <c r="E222" s="3" t="s">
        <v>1270</v>
      </c>
      <c r="G222" s="4">
        <v>0</v>
      </c>
      <c r="H222" s="4">
        <v>27000</v>
      </c>
      <c r="I222" s="4">
        <v>-191939230.08</v>
      </c>
    </row>
    <row r="223" spans="2:9" ht="25.5">
      <c r="B223" s="2">
        <v>44974</v>
      </c>
      <c r="C223" s="3">
        <v>57582</v>
      </c>
      <c r="D223" s="3" t="s">
        <v>1271</v>
      </c>
      <c r="E223" s="3" t="s">
        <v>1272</v>
      </c>
      <c r="G223" s="4">
        <v>0</v>
      </c>
      <c r="H223" s="4">
        <v>33900</v>
      </c>
      <c r="I223" s="4">
        <v>-191973130.08</v>
      </c>
    </row>
    <row r="224" spans="2:9" ht="25.5">
      <c r="B224" s="2">
        <v>44974</v>
      </c>
      <c r="C224" s="3">
        <v>57582</v>
      </c>
      <c r="D224" s="3" t="s">
        <v>1271</v>
      </c>
      <c r="E224" s="3" t="s">
        <v>1272</v>
      </c>
      <c r="G224" s="4">
        <v>0</v>
      </c>
      <c r="H224" s="4">
        <v>1500</v>
      </c>
      <c r="I224" s="4">
        <v>-191974630.08</v>
      </c>
    </row>
    <row r="225" spans="2:9" ht="25.5">
      <c r="B225" s="2">
        <v>44974</v>
      </c>
      <c r="C225" s="3">
        <v>57583</v>
      </c>
      <c r="D225" s="3" t="s">
        <v>1273</v>
      </c>
      <c r="E225" s="3" t="s">
        <v>1274</v>
      </c>
      <c r="G225" s="4">
        <v>0</v>
      </c>
      <c r="H225" s="4">
        <v>28250</v>
      </c>
      <c r="I225" s="4">
        <v>-192002880.08</v>
      </c>
    </row>
    <row r="226" spans="2:9" ht="25.5">
      <c r="B226" s="2">
        <v>44974</v>
      </c>
      <c r="C226" s="3">
        <v>57583</v>
      </c>
      <c r="D226" s="3" t="s">
        <v>1273</v>
      </c>
      <c r="E226" s="3" t="s">
        <v>1274</v>
      </c>
      <c r="G226" s="4">
        <v>0</v>
      </c>
      <c r="H226" s="4">
        <v>1250</v>
      </c>
      <c r="I226" s="4">
        <v>-192004130.08</v>
      </c>
    </row>
    <row r="227" spans="2:9" ht="25.5">
      <c r="B227" s="2">
        <v>44974</v>
      </c>
      <c r="C227" s="3">
        <v>57585</v>
      </c>
      <c r="D227" s="3" t="s">
        <v>1275</v>
      </c>
      <c r="E227" s="3" t="s">
        <v>1276</v>
      </c>
      <c r="G227" s="4">
        <v>0</v>
      </c>
      <c r="H227" s="4">
        <v>1500</v>
      </c>
      <c r="I227" s="4">
        <v>-192005630.08</v>
      </c>
    </row>
    <row r="228" spans="2:9" ht="25.5">
      <c r="B228" s="2">
        <v>44974</v>
      </c>
      <c r="C228" s="3">
        <v>57585</v>
      </c>
      <c r="D228" s="3" t="s">
        <v>1275</v>
      </c>
      <c r="E228" s="3" t="s">
        <v>1276</v>
      </c>
      <c r="G228" s="4">
        <v>0</v>
      </c>
      <c r="H228" s="4">
        <v>33900</v>
      </c>
      <c r="I228" s="4">
        <v>-192039530.08</v>
      </c>
    </row>
    <row r="229" spans="2:9" ht="25.5">
      <c r="B229" s="2">
        <v>44974</v>
      </c>
      <c r="C229" s="3">
        <v>57588</v>
      </c>
      <c r="D229" s="3" t="s">
        <v>1277</v>
      </c>
      <c r="E229" s="3" t="s">
        <v>1278</v>
      </c>
      <c r="G229" s="4">
        <v>0</v>
      </c>
      <c r="H229" s="4">
        <v>79100</v>
      </c>
      <c r="I229" s="4">
        <v>-192118630.08</v>
      </c>
    </row>
    <row r="230" spans="2:9" ht="25.5">
      <c r="B230" s="2">
        <v>44974</v>
      </c>
      <c r="C230" s="3">
        <v>57588</v>
      </c>
      <c r="D230" s="3" t="s">
        <v>1277</v>
      </c>
      <c r="E230" s="3" t="s">
        <v>1278</v>
      </c>
      <c r="G230" s="4">
        <v>0</v>
      </c>
      <c r="H230" s="4">
        <v>3500</v>
      </c>
      <c r="I230" s="4">
        <v>-192122130.08</v>
      </c>
    </row>
    <row r="231" spans="2:9" ht="25.5">
      <c r="B231" s="2">
        <v>44974</v>
      </c>
      <c r="C231" s="3">
        <v>57590</v>
      </c>
      <c r="D231" s="3" t="s">
        <v>1279</v>
      </c>
      <c r="E231" s="3" t="s">
        <v>1280</v>
      </c>
      <c r="G231" s="4">
        <v>0</v>
      </c>
      <c r="H231" s="4">
        <v>2500</v>
      </c>
      <c r="I231" s="4">
        <v>-192124630.08</v>
      </c>
    </row>
    <row r="232" spans="2:9" ht="25.5">
      <c r="B232" s="2">
        <v>44974</v>
      </c>
      <c r="C232" s="3">
        <v>57590</v>
      </c>
      <c r="D232" s="3" t="s">
        <v>1279</v>
      </c>
      <c r="E232" s="3" t="s">
        <v>1280</v>
      </c>
      <c r="G232" s="4">
        <v>0</v>
      </c>
      <c r="H232" s="4">
        <v>56500</v>
      </c>
      <c r="I232" s="4">
        <v>-192181130.08</v>
      </c>
    </row>
    <row r="233" spans="2:9" ht="25.5">
      <c r="B233" s="2">
        <v>44974</v>
      </c>
      <c r="C233" s="3">
        <v>57593</v>
      </c>
      <c r="D233" s="3" t="s">
        <v>1281</v>
      </c>
      <c r="E233" s="3" t="s">
        <v>1282</v>
      </c>
      <c r="G233" s="4">
        <v>0</v>
      </c>
      <c r="H233" s="4">
        <v>56500</v>
      </c>
      <c r="I233" s="4">
        <v>-192237630.08</v>
      </c>
    </row>
    <row r="234" spans="2:9" ht="25.5">
      <c r="B234" s="2">
        <v>44974</v>
      </c>
      <c r="C234" s="3">
        <v>57593</v>
      </c>
      <c r="D234" s="3" t="s">
        <v>1281</v>
      </c>
      <c r="E234" s="3" t="s">
        <v>1282</v>
      </c>
      <c r="G234" s="4">
        <v>0</v>
      </c>
      <c r="H234" s="4">
        <v>2500</v>
      </c>
      <c r="I234" s="4">
        <v>-192240130.08</v>
      </c>
    </row>
    <row r="235" spans="2:9" ht="25.5">
      <c r="B235" s="2">
        <v>44974</v>
      </c>
      <c r="C235" s="3">
        <v>57594</v>
      </c>
      <c r="D235" s="3" t="s">
        <v>1283</v>
      </c>
      <c r="E235" s="3" t="s">
        <v>1284</v>
      </c>
      <c r="G235" s="4">
        <v>0</v>
      </c>
      <c r="H235" s="4">
        <v>11200</v>
      </c>
      <c r="I235" s="4">
        <v>-192251330.08</v>
      </c>
    </row>
    <row r="236" spans="2:9" ht="25.5">
      <c r="B236" s="2">
        <v>44974</v>
      </c>
      <c r="C236" s="3">
        <v>57594</v>
      </c>
      <c r="D236" s="3" t="s">
        <v>1283</v>
      </c>
      <c r="E236" s="3" t="s">
        <v>1284</v>
      </c>
      <c r="G236" s="4">
        <v>0</v>
      </c>
      <c r="H236" s="4">
        <v>36000</v>
      </c>
      <c r="I236" s="4">
        <v>-192287330.08</v>
      </c>
    </row>
    <row r="237" spans="2:9" ht="25.5">
      <c r="B237" s="2">
        <v>44974</v>
      </c>
      <c r="C237" s="3">
        <v>57595</v>
      </c>
      <c r="D237" s="3" t="s">
        <v>1285</v>
      </c>
      <c r="E237" s="3" t="s">
        <v>1286</v>
      </c>
      <c r="G237" s="4">
        <v>0</v>
      </c>
      <c r="H237" s="4">
        <v>56500</v>
      </c>
      <c r="I237" s="4">
        <v>-192343830.08</v>
      </c>
    </row>
    <row r="238" spans="2:9" ht="25.5">
      <c r="B238" s="2">
        <v>44974</v>
      </c>
      <c r="C238" s="3">
        <v>57595</v>
      </c>
      <c r="D238" s="3" t="s">
        <v>1285</v>
      </c>
      <c r="E238" s="3" t="s">
        <v>1286</v>
      </c>
      <c r="G238" s="4">
        <v>0</v>
      </c>
      <c r="H238" s="4">
        <v>2500</v>
      </c>
      <c r="I238" s="4">
        <v>-192346330.08</v>
      </c>
    </row>
    <row r="239" spans="2:9" ht="25.5">
      <c r="B239" s="2">
        <v>44974</v>
      </c>
      <c r="C239" s="3">
        <v>57596</v>
      </c>
      <c r="D239" s="3" t="s">
        <v>1287</v>
      </c>
      <c r="E239" s="3" t="s">
        <v>1288</v>
      </c>
      <c r="G239" s="4">
        <v>0</v>
      </c>
      <c r="H239" s="4">
        <v>5000</v>
      </c>
      <c r="I239" s="4">
        <v>-192351330.08</v>
      </c>
    </row>
    <row r="240" spans="2:9" ht="25.5">
      <c r="B240" s="2">
        <v>44974</v>
      </c>
      <c r="C240" s="3">
        <v>57596</v>
      </c>
      <c r="D240" s="3" t="s">
        <v>1287</v>
      </c>
      <c r="E240" s="3" t="s">
        <v>1288</v>
      </c>
      <c r="G240" s="4">
        <v>0</v>
      </c>
      <c r="H240" s="4">
        <v>113000</v>
      </c>
      <c r="I240" s="4">
        <v>-192464330.08</v>
      </c>
    </row>
    <row r="241" spans="2:9" ht="25.5">
      <c r="B241" s="2">
        <v>44974</v>
      </c>
      <c r="C241" s="3">
        <v>57597</v>
      </c>
      <c r="D241" s="3" t="s">
        <v>1289</v>
      </c>
      <c r="E241" s="3" t="s">
        <v>1290</v>
      </c>
      <c r="G241" s="4">
        <v>0</v>
      </c>
      <c r="H241" s="4">
        <v>1015770</v>
      </c>
      <c r="I241" s="4">
        <v>-193480100.08</v>
      </c>
    </row>
    <row r="242" spans="2:9" ht="25.5">
      <c r="B242" s="2">
        <v>44974</v>
      </c>
      <c r="C242" s="3">
        <v>57598</v>
      </c>
      <c r="D242" s="3" t="s">
        <v>1291</v>
      </c>
      <c r="E242" s="3" t="s">
        <v>1292</v>
      </c>
      <c r="G242" s="4">
        <v>0</v>
      </c>
      <c r="H242" s="4">
        <v>2500</v>
      </c>
      <c r="I242" s="4">
        <v>-193482600.08</v>
      </c>
    </row>
    <row r="243" spans="2:9" ht="25.5">
      <c r="B243" s="2">
        <v>44974</v>
      </c>
      <c r="C243" s="3">
        <v>57598</v>
      </c>
      <c r="D243" s="3" t="s">
        <v>1291</v>
      </c>
      <c r="E243" s="3" t="s">
        <v>1292</v>
      </c>
      <c r="G243" s="4">
        <v>0</v>
      </c>
      <c r="H243" s="4">
        <v>56500</v>
      </c>
      <c r="I243" s="4">
        <v>-193539100.08</v>
      </c>
    </row>
    <row r="244" spans="2:9" ht="25.5">
      <c r="B244" s="2">
        <v>44974</v>
      </c>
      <c r="C244" s="3">
        <v>57599</v>
      </c>
      <c r="D244" s="3" t="s">
        <v>1293</v>
      </c>
      <c r="E244" s="3" t="s">
        <v>1294</v>
      </c>
      <c r="G244" s="4">
        <v>0</v>
      </c>
      <c r="H244" s="4">
        <v>2500</v>
      </c>
      <c r="I244" s="4">
        <v>-193541600.08</v>
      </c>
    </row>
    <row r="245" spans="2:9" ht="25.5">
      <c r="B245" s="2">
        <v>44974</v>
      </c>
      <c r="C245" s="3">
        <v>57599</v>
      </c>
      <c r="D245" s="3" t="s">
        <v>1293</v>
      </c>
      <c r="E245" s="3" t="s">
        <v>1294</v>
      </c>
      <c r="G245" s="4">
        <v>0</v>
      </c>
      <c r="H245" s="4">
        <v>56500</v>
      </c>
      <c r="I245" s="4">
        <v>-193598100.08</v>
      </c>
    </row>
    <row r="246" spans="2:9" ht="51">
      <c r="B246" s="2">
        <v>44974</v>
      </c>
      <c r="C246" s="3">
        <v>57601</v>
      </c>
      <c r="D246" s="3" t="s">
        <v>1295</v>
      </c>
      <c r="E246" s="3" t="s">
        <v>1296</v>
      </c>
      <c r="G246" s="4">
        <v>0</v>
      </c>
      <c r="H246" s="4">
        <v>9401.03</v>
      </c>
      <c r="I246" s="4">
        <v>-193607501.11</v>
      </c>
    </row>
    <row r="247" spans="2:9" ht="51">
      <c r="B247" s="2">
        <v>44974</v>
      </c>
      <c r="C247" s="3">
        <v>57601</v>
      </c>
      <c r="D247" s="3" t="s">
        <v>1295</v>
      </c>
      <c r="E247" s="3" t="s">
        <v>1296</v>
      </c>
      <c r="G247" s="4">
        <v>0</v>
      </c>
      <c r="H247" s="4">
        <v>234862.95</v>
      </c>
      <c r="I247" s="4">
        <v>-193842364.06</v>
      </c>
    </row>
    <row r="248" spans="2:9" ht="25.5">
      <c r="B248" s="2">
        <v>44977</v>
      </c>
      <c r="C248" s="3">
        <v>57600</v>
      </c>
      <c r="D248" s="3" t="s">
        <v>1297</v>
      </c>
      <c r="E248" s="3" t="s">
        <v>1298</v>
      </c>
      <c r="G248" s="4">
        <v>0</v>
      </c>
      <c r="H248" s="4">
        <v>19368</v>
      </c>
      <c r="I248" s="4">
        <v>-193861732.06</v>
      </c>
    </row>
    <row r="249" spans="2:9" ht="25.5">
      <c r="B249" s="2">
        <v>44977</v>
      </c>
      <c r="C249" s="3">
        <v>57600</v>
      </c>
      <c r="D249" s="3" t="s">
        <v>1297</v>
      </c>
      <c r="E249" s="3" t="s">
        <v>1298</v>
      </c>
      <c r="G249" s="4">
        <v>0</v>
      </c>
      <c r="H249" s="4">
        <v>1872</v>
      </c>
      <c r="I249" s="4">
        <v>-193863604.06</v>
      </c>
    </row>
    <row r="250" spans="2:9" ht="25.5">
      <c r="B250" s="2">
        <v>44977</v>
      </c>
      <c r="C250" s="3">
        <v>57602</v>
      </c>
      <c r="D250" s="3" t="s">
        <v>1299</v>
      </c>
      <c r="E250" s="3" t="s">
        <v>1300</v>
      </c>
      <c r="G250" s="4">
        <v>0</v>
      </c>
      <c r="H250" s="4">
        <v>10712</v>
      </c>
      <c r="I250" s="4">
        <v>-193874316.06</v>
      </c>
    </row>
    <row r="251" spans="2:9" ht="25.5">
      <c r="B251" s="2">
        <v>44977</v>
      </c>
      <c r="C251" s="3">
        <v>57603</v>
      </c>
      <c r="D251" s="3" t="s">
        <v>1301</v>
      </c>
      <c r="E251" s="3" t="s">
        <v>1302</v>
      </c>
      <c r="G251" s="4">
        <v>0</v>
      </c>
      <c r="H251" s="4">
        <v>6611.2</v>
      </c>
      <c r="I251" s="4">
        <v>-193880927.26</v>
      </c>
    </row>
    <row r="252" spans="2:9" ht="38.25">
      <c r="B252" s="2">
        <v>44977</v>
      </c>
      <c r="C252" s="3">
        <v>57609</v>
      </c>
      <c r="D252" s="3" t="s">
        <v>1303</v>
      </c>
      <c r="E252" s="3" t="s">
        <v>1304</v>
      </c>
      <c r="G252" s="4">
        <v>683964025.78</v>
      </c>
      <c r="H252" s="4">
        <v>0</v>
      </c>
      <c r="I252" s="4">
        <v>490083098.52</v>
      </c>
    </row>
    <row r="253" spans="2:9" ht="38.25">
      <c r="B253" s="2">
        <v>44977</v>
      </c>
      <c r="C253" s="3">
        <v>57609</v>
      </c>
      <c r="D253" s="3" t="s">
        <v>1303</v>
      </c>
      <c r="E253" s="3" t="s">
        <v>1304</v>
      </c>
      <c r="G253" s="4">
        <v>2289.2</v>
      </c>
      <c r="H253" s="4">
        <v>0</v>
      </c>
      <c r="I253" s="4">
        <v>490085387.72</v>
      </c>
    </row>
    <row r="254" spans="2:9" ht="25.5">
      <c r="B254" s="2">
        <v>44978</v>
      </c>
      <c r="C254" s="3">
        <v>57667</v>
      </c>
      <c r="D254" s="3" t="s">
        <v>1305</v>
      </c>
      <c r="E254" s="3" t="s">
        <v>1306</v>
      </c>
      <c r="G254" s="4">
        <v>0</v>
      </c>
      <c r="H254" s="4">
        <v>10892.8</v>
      </c>
      <c r="I254" s="4">
        <v>490074494.92</v>
      </c>
    </row>
    <row r="255" spans="2:9" ht="25.5">
      <c r="B255" s="2">
        <v>44978</v>
      </c>
      <c r="C255" s="3">
        <v>57668</v>
      </c>
      <c r="D255" s="3" t="s">
        <v>1307</v>
      </c>
      <c r="E255" s="3" t="s">
        <v>1308</v>
      </c>
      <c r="G255" s="4">
        <v>294713.37</v>
      </c>
      <c r="H255" s="4">
        <v>0</v>
      </c>
      <c r="I255" s="4">
        <v>490369208.29</v>
      </c>
    </row>
    <row r="256" spans="2:9" ht="51">
      <c r="B256" s="2">
        <v>44978</v>
      </c>
      <c r="C256" s="3">
        <v>57682</v>
      </c>
      <c r="D256" s="3" t="s">
        <v>1309</v>
      </c>
      <c r="E256" s="3" t="s">
        <v>1310</v>
      </c>
      <c r="G256" s="4">
        <v>0</v>
      </c>
      <c r="H256" s="4">
        <v>240000</v>
      </c>
      <c r="I256" s="4">
        <v>490129208.29</v>
      </c>
    </row>
    <row r="257" spans="2:9" ht="25.5">
      <c r="B257" s="2">
        <v>44978</v>
      </c>
      <c r="C257" s="3">
        <v>57683</v>
      </c>
      <c r="D257" s="3" t="s">
        <v>1311</v>
      </c>
      <c r="E257" s="3" t="s">
        <v>1312</v>
      </c>
      <c r="G257" s="4">
        <v>0</v>
      </c>
      <c r="H257" s="4">
        <v>113000</v>
      </c>
      <c r="I257" s="4">
        <v>490016208.29</v>
      </c>
    </row>
    <row r="258" spans="2:9" ht="25.5">
      <c r="B258" s="2">
        <v>44978</v>
      </c>
      <c r="C258" s="3">
        <v>57683</v>
      </c>
      <c r="D258" s="3" t="s">
        <v>1311</v>
      </c>
      <c r="E258" s="3" t="s">
        <v>1312</v>
      </c>
      <c r="G258" s="4">
        <v>0</v>
      </c>
      <c r="H258" s="4">
        <v>5000</v>
      </c>
      <c r="I258" s="4">
        <v>490011208.29</v>
      </c>
    </row>
    <row r="259" spans="2:9" ht="25.5">
      <c r="B259" s="2">
        <v>44978</v>
      </c>
      <c r="C259" s="3">
        <v>57684</v>
      </c>
      <c r="D259" s="3" t="s">
        <v>1313</v>
      </c>
      <c r="E259" s="3" t="s">
        <v>1314</v>
      </c>
      <c r="G259" s="4">
        <v>0</v>
      </c>
      <c r="H259" s="4">
        <v>626.23</v>
      </c>
      <c r="I259" s="4">
        <v>490010582.06</v>
      </c>
    </row>
    <row r="260" spans="2:9" ht="25.5">
      <c r="B260" s="2">
        <v>44978</v>
      </c>
      <c r="C260" s="3">
        <v>57684</v>
      </c>
      <c r="D260" s="3" t="s">
        <v>1313</v>
      </c>
      <c r="E260" s="3" t="s">
        <v>1314</v>
      </c>
      <c r="G260" s="4">
        <v>0</v>
      </c>
      <c r="H260" s="4">
        <v>60.53</v>
      </c>
      <c r="I260" s="4">
        <v>490010521.53</v>
      </c>
    </row>
    <row r="261" spans="2:9" ht="25.5">
      <c r="B261" s="2">
        <v>44978</v>
      </c>
      <c r="C261" s="3">
        <v>57712</v>
      </c>
      <c r="D261" s="3" t="s">
        <v>1315</v>
      </c>
      <c r="E261" s="3" t="s">
        <v>1316</v>
      </c>
      <c r="G261" s="4">
        <v>0</v>
      </c>
      <c r="H261" s="4">
        <v>38845947</v>
      </c>
      <c r="I261" s="4">
        <v>451164574.53</v>
      </c>
    </row>
    <row r="262" spans="2:9" ht="25.5">
      <c r="B262" s="2">
        <v>44979</v>
      </c>
      <c r="C262" s="3">
        <v>57941</v>
      </c>
      <c r="D262" s="3" t="s">
        <v>1317</v>
      </c>
      <c r="E262" s="3" t="s">
        <v>1318</v>
      </c>
      <c r="G262" s="4">
        <v>223426.9</v>
      </c>
      <c r="H262" s="4">
        <v>0</v>
      </c>
      <c r="I262" s="4">
        <v>451388001.43</v>
      </c>
    </row>
    <row r="263" spans="2:9" ht="63.75">
      <c r="B263" s="2">
        <v>44980</v>
      </c>
      <c r="C263" s="3">
        <v>57889</v>
      </c>
      <c r="D263" s="3" t="s">
        <v>1319</v>
      </c>
      <c r="E263" s="3" t="s">
        <v>1320</v>
      </c>
      <c r="G263" s="4">
        <v>0</v>
      </c>
      <c r="H263" s="4">
        <v>21596.65</v>
      </c>
      <c r="I263" s="4">
        <v>451366404.78</v>
      </c>
    </row>
    <row r="264" spans="2:9" ht="63.75">
      <c r="B264" s="2">
        <v>44980</v>
      </c>
      <c r="C264" s="3">
        <v>57889</v>
      </c>
      <c r="D264" s="3" t="s">
        <v>1319</v>
      </c>
      <c r="E264" s="3" t="s">
        <v>1320</v>
      </c>
      <c r="G264" s="4">
        <v>0</v>
      </c>
      <c r="H264" s="4">
        <v>488084.29</v>
      </c>
      <c r="I264" s="4">
        <v>450878320.49</v>
      </c>
    </row>
    <row r="265" spans="2:9" ht="63.75">
      <c r="B265" s="2">
        <v>44980</v>
      </c>
      <c r="C265" s="3">
        <v>57890</v>
      </c>
      <c r="D265" s="3" t="s">
        <v>1321</v>
      </c>
      <c r="E265" s="3" t="s">
        <v>1322</v>
      </c>
      <c r="G265" s="4">
        <v>0</v>
      </c>
      <c r="H265" s="4">
        <v>11140</v>
      </c>
      <c r="I265" s="4">
        <v>450867180.49</v>
      </c>
    </row>
    <row r="266" spans="2:9" ht="63.75">
      <c r="B266" s="2">
        <v>44980</v>
      </c>
      <c r="C266" s="3">
        <v>57890</v>
      </c>
      <c r="D266" s="3" t="s">
        <v>1321</v>
      </c>
      <c r="E266" s="3" t="s">
        <v>1322</v>
      </c>
      <c r="G266" s="4">
        <v>0</v>
      </c>
      <c r="H266" s="4">
        <v>251764</v>
      </c>
      <c r="I266" s="4">
        <v>450615416.49</v>
      </c>
    </row>
    <row r="267" spans="2:9" ht="63.75">
      <c r="B267" s="2">
        <v>44980</v>
      </c>
      <c r="C267" s="3">
        <v>57892</v>
      </c>
      <c r="D267" s="3" t="s">
        <v>1323</v>
      </c>
      <c r="E267" s="3" t="s">
        <v>1324</v>
      </c>
      <c r="G267" s="4">
        <v>0</v>
      </c>
      <c r="H267" s="4">
        <v>241.53</v>
      </c>
      <c r="I267" s="4">
        <v>450615174.96</v>
      </c>
    </row>
    <row r="268" spans="2:9" ht="63.75">
      <c r="B268" s="2">
        <v>44980</v>
      </c>
      <c r="C268" s="3">
        <v>57892</v>
      </c>
      <c r="D268" s="3" t="s">
        <v>1323</v>
      </c>
      <c r="E268" s="3" t="s">
        <v>1324</v>
      </c>
      <c r="G268" s="4">
        <v>0</v>
      </c>
      <c r="H268" s="4">
        <v>5458.47</v>
      </c>
      <c r="I268" s="4">
        <v>450609716.49</v>
      </c>
    </row>
    <row r="269" spans="2:9" ht="63.75">
      <c r="B269" s="2">
        <v>44980</v>
      </c>
      <c r="C269" s="3">
        <v>57901</v>
      </c>
      <c r="D269" s="3" t="s">
        <v>1325</v>
      </c>
      <c r="E269" s="3" t="s">
        <v>1326</v>
      </c>
      <c r="G269" s="4">
        <v>0</v>
      </c>
      <c r="H269" s="4">
        <v>2542</v>
      </c>
      <c r="I269" s="4">
        <v>450607174.49</v>
      </c>
    </row>
    <row r="270" spans="2:9" ht="63.75">
      <c r="B270" s="2">
        <v>44980</v>
      </c>
      <c r="C270" s="3">
        <v>57901</v>
      </c>
      <c r="D270" s="3" t="s">
        <v>1325</v>
      </c>
      <c r="E270" s="3" t="s">
        <v>1326</v>
      </c>
      <c r="G270" s="4">
        <v>0</v>
      </c>
      <c r="H270" s="4">
        <v>57449.2</v>
      </c>
      <c r="I270" s="4">
        <v>450549725.29</v>
      </c>
    </row>
    <row r="271" spans="2:9" ht="25.5">
      <c r="B271" s="2">
        <v>44980</v>
      </c>
      <c r="C271" s="3">
        <v>57903</v>
      </c>
      <c r="D271" s="3" t="s">
        <v>1327</v>
      </c>
      <c r="E271" s="3" t="s">
        <v>1328</v>
      </c>
      <c r="G271" s="4">
        <v>0</v>
      </c>
      <c r="H271" s="4">
        <v>2466870</v>
      </c>
      <c r="I271" s="4">
        <v>448082855.29</v>
      </c>
    </row>
    <row r="272" spans="2:9" ht="51">
      <c r="B272" s="2">
        <v>44980</v>
      </c>
      <c r="C272" s="3">
        <v>57910</v>
      </c>
      <c r="D272" s="3" t="s">
        <v>1329</v>
      </c>
      <c r="E272" s="3" t="s">
        <v>1330</v>
      </c>
      <c r="G272" s="4">
        <v>0</v>
      </c>
      <c r="H272" s="4">
        <v>34522184.5</v>
      </c>
      <c r="I272" s="4">
        <v>413560670.79</v>
      </c>
    </row>
    <row r="273" spans="2:9" ht="63.75">
      <c r="B273" s="2">
        <v>44980</v>
      </c>
      <c r="C273" s="3">
        <v>57912</v>
      </c>
      <c r="D273" s="3" t="s">
        <v>1331</v>
      </c>
      <c r="E273" s="3" t="s">
        <v>1332</v>
      </c>
      <c r="G273" s="4">
        <v>0</v>
      </c>
      <c r="H273" s="4">
        <v>12076.05</v>
      </c>
      <c r="I273" s="4">
        <v>413548594.74</v>
      </c>
    </row>
    <row r="274" spans="2:9" ht="63.75">
      <c r="B274" s="2">
        <v>44980</v>
      </c>
      <c r="C274" s="3">
        <v>57912</v>
      </c>
      <c r="D274" s="3" t="s">
        <v>1331</v>
      </c>
      <c r="E274" s="3" t="s">
        <v>1332</v>
      </c>
      <c r="G274" s="4">
        <v>0</v>
      </c>
      <c r="H274" s="4">
        <v>272918.73</v>
      </c>
      <c r="I274" s="4">
        <v>413275676.01</v>
      </c>
    </row>
    <row r="275" spans="2:9" ht="51">
      <c r="B275" s="2">
        <v>44980</v>
      </c>
      <c r="C275" s="3">
        <v>57914</v>
      </c>
      <c r="D275" s="3" t="s">
        <v>1333</v>
      </c>
      <c r="E275" s="3" t="s">
        <v>1334</v>
      </c>
      <c r="G275" s="4">
        <v>0</v>
      </c>
      <c r="H275" s="4">
        <v>291650</v>
      </c>
      <c r="I275" s="4">
        <v>412984026.01</v>
      </c>
    </row>
    <row r="276" spans="2:9" ht="25.5">
      <c r="B276" s="2">
        <v>44980</v>
      </c>
      <c r="C276" s="3">
        <v>57928</v>
      </c>
      <c r="D276" s="3" t="s">
        <v>1335</v>
      </c>
      <c r="E276" s="3" t="s">
        <v>1336</v>
      </c>
      <c r="G276" s="4">
        <v>1717502.48</v>
      </c>
      <c r="H276" s="4">
        <v>0</v>
      </c>
      <c r="I276" s="4">
        <v>414701528.49</v>
      </c>
    </row>
    <row r="277" spans="2:9" ht="63.75">
      <c r="B277" s="2">
        <v>44981</v>
      </c>
      <c r="C277" s="3">
        <v>57894</v>
      </c>
      <c r="D277" s="3" t="s">
        <v>1337</v>
      </c>
      <c r="E277" s="3" t="s">
        <v>1338</v>
      </c>
      <c r="G277" s="4">
        <v>0</v>
      </c>
      <c r="H277" s="4">
        <v>1992.5</v>
      </c>
      <c r="I277" s="4">
        <v>414699535.99</v>
      </c>
    </row>
    <row r="278" spans="2:9" ht="63.75">
      <c r="B278" s="2">
        <v>44981</v>
      </c>
      <c r="C278" s="3">
        <v>57894</v>
      </c>
      <c r="D278" s="3" t="s">
        <v>1337</v>
      </c>
      <c r="E278" s="3" t="s">
        <v>1338</v>
      </c>
      <c r="G278" s="4">
        <v>0</v>
      </c>
      <c r="H278" s="4">
        <v>45030.5</v>
      </c>
      <c r="I278" s="4">
        <v>414654505.49</v>
      </c>
    </row>
    <row r="279" spans="2:9" ht="25.5">
      <c r="B279" s="2">
        <v>44981</v>
      </c>
      <c r="C279" s="3">
        <v>57980</v>
      </c>
      <c r="D279" s="3" t="s">
        <v>1339</v>
      </c>
      <c r="E279" s="3" t="s">
        <v>1340</v>
      </c>
      <c r="G279" s="4">
        <v>0</v>
      </c>
      <c r="H279" s="4">
        <v>45200</v>
      </c>
      <c r="I279" s="4">
        <v>414609305.49</v>
      </c>
    </row>
    <row r="280" spans="2:9" ht="25.5">
      <c r="B280" s="2">
        <v>44981</v>
      </c>
      <c r="C280" s="3">
        <v>57980</v>
      </c>
      <c r="D280" s="3" t="s">
        <v>1339</v>
      </c>
      <c r="E280" s="3" t="s">
        <v>1340</v>
      </c>
      <c r="G280" s="4">
        <v>0</v>
      </c>
      <c r="H280" s="4">
        <v>2000</v>
      </c>
      <c r="I280" s="4">
        <v>414607305.49</v>
      </c>
    </row>
    <row r="281" spans="2:9" ht="25.5">
      <c r="B281" s="2">
        <v>44981</v>
      </c>
      <c r="C281" s="3">
        <v>57981</v>
      </c>
      <c r="D281" s="3" t="s">
        <v>1341</v>
      </c>
      <c r="E281" s="3" t="s">
        <v>1342</v>
      </c>
      <c r="G281" s="4">
        <v>0</v>
      </c>
      <c r="H281" s="4">
        <v>113000</v>
      </c>
      <c r="I281" s="4">
        <v>414494305.49</v>
      </c>
    </row>
    <row r="282" spans="2:9" ht="25.5">
      <c r="B282" s="2">
        <v>44981</v>
      </c>
      <c r="C282" s="3">
        <v>57981</v>
      </c>
      <c r="D282" s="3" t="s">
        <v>1341</v>
      </c>
      <c r="E282" s="3" t="s">
        <v>1342</v>
      </c>
      <c r="G282" s="4">
        <v>0</v>
      </c>
      <c r="H282" s="4">
        <v>5000</v>
      </c>
      <c r="I282" s="4">
        <v>414489305.49</v>
      </c>
    </row>
    <row r="283" spans="2:9" ht="25.5">
      <c r="B283" s="2">
        <v>44981</v>
      </c>
      <c r="C283" s="3">
        <v>57982</v>
      </c>
      <c r="D283" s="3" t="s">
        <v>1343</v>
      </c>
      <c r="E283" s="3" t="s">
        <v>1344</v>
      </c>
      <c r="G283" s="4">
        <v>0</v>
      </c>
      <c r="H283" s="4">
        <v>56500</v>
      </c>
      <c r="I283" s="4">
        <v>414432805.49</v>
      </c>
    </row>
    <row r="284" spans="2:9" ht="25.5">
      <c r="B284" s="2">
        <v>44981</v>
      </c>
      <c r="C284" s="3">
        <v>57982</v>
      </c>
      <c r="D284" s="3" t="s">
        <v>1343</v>
      </c>
      <c r="E284" s="3" t="s">
        <v>1344</v>
      </c>
      <c r="G284" s="4">
        <v>0</v>
      </c>
      <c r="H284" s="4">
        <v>2500</v>
      </c>
      <c r="I284" s="4">
        <v>414430305.49</v>
      </c>
    </row>
    <row r="285" spans="2:9" ht="25.5">
      <c r="B285" s="2">
        <v>44981</v>
      </c>
      <c r="C285" s="3">
        <v>57984</v>
      </c>
      <c r="D285" s="3" t="s">
        <v>1345</v>
      </c>
      <c r="E285" s="3" t="s">
        <v>1346</v>
      </c>
      <c r="G285" s="4">
        <v>0</v>
      </c>
      <c r="H285" s="4">
        <v>27000</v>
      </c>
      <c r="I285" s="4">
        <v>414403305.49</v>
      </c>
    </row>
    <row r="286" spans="2:9" ht="25.5">
      <c r="B286" s="2">
        <v>44981</v>
      </c>
      <c r="C286" s="3">
        <v>57984</v>
      </c>
      <c r="D286" s="3" t="s">
        <v>1345</v>
      </c>
      <c r="E286" s="3" t="s">
        <v>1346</v>
      </c>
      <c r="G286" s="4">
        <v>0</v>
      </c>
      <c r="H286" s="4">
        <v>8400</v>
      </c>
      <c r="I286" s="4">
        <v>414394905.49</v>
      </c>
    </row>
    <row r="287" spans="2:9" ht="25.5">
      <c r="B287" s="2">
        <v>44981</v>
      </c>
      <c r="C287" s="3">
        <v>57985</v>
      </c>
      <c r="D287" s="3" t="s">
        <v>1347</v>
      </c>
      <c r="E287" s="3" t="s">
        <v>1348</v>
      </c>
      <c r="G287" s="4">
        <v>0</v>
      </c>
      <c r="H287" s="4">
        <v>17955</v>
      </c>
      <c r="I287" s="4">
        <v>414376950.49</v>
      </c>
    </row>
    <row r="288" spans="2:9" ht="25.5">
      <c r="B288" s="2">
        <v>44981</v>
      </c>
      <c r="C288" s="3">
        <v>57985</v>
      </c>
      <c r="D288" s="3" t="s">
        <v>1347</v>
      </c>
      <c r="E288" s="3" t="s">
        <v>1348</v>
      </c>
      <c r="G288" s="4">
        <v>0</v>
      </c>
      <c r="H288" s="4">
        <v>945</v>
      </c>
      <c r="I288" s="4">
        <v>414376005.49</v>
      </c>
    </row>
    <row r="289" spans="2:9" ht="25.5">
      <c r="B289" s="2">
        <v>44981</v>
      </c>
      <c r="C289" s="3">
        <v>57987</v>
      </c>
      <c r="D289" s="3" t="s">
        <v>1349</v>
      </c>
      <c r="E289" s="3" t="s">
        <v>1350</v>
      </c>
      <c r="G289" s="4">
        <v>0</v>
      </c>
      <c r="H289" s="4">
        <v>10178.77</v>
      </c>
      <c r="I289" s="4">
        <v>414365826.72</v>
      </c>
    </row>
    <row r="290" spans="2:9" ht="25.5">
      <c r="B290" s="2">
        <v>44981</v>
      </c>
      <c r="C290" s="3">
        <v>57987</v>
      </c>
      <c r="D290" s="3" t="s">
        <v>1349</v>
      </c>
      <c r="E290" s="3" t="s">
        <v>1350</v>
      </c>
      <c r="G290" s="4">
        <v>0</v>
      </c>
      <c r="H290" s="4">
        <v>38574.44</v>
      </c>
      <c r="I290" s="4">
        <v>414327252.28</v>
      </c>
    </row>
    <row r="291" spans="2:9" ht="25.5">
      <c r="B291" s="2">
        <v>44981</v>
      </c>
      <c r="C291" s="3">
        <v>57989</v>
      </c>
      <c r="D291" s="3" t="s">
        <v>1351</v>
      </c>
      <c r="E291" s="3" t="s">
        <v>1352</v>
      </c>
      <c r="G291" s="4">
        <v>0</v>
      </c>
      <c r="H291" s="4">
        <v>91707965.29</v>
      </c>
      <c r="I291" s="4">
        <v>322619286.99</v>
      </c>
    </row>
    <row r="292" spans="2:9" ht="25.5">
      <c r="B292" s="2">
        <v>44981</v>
      </c>
      <c r="C292" s="3">
        <v>57995</v>
      </c>
      <c r="D292" s="3" t="s">
        <v>1353</v>
      </c>
      <c r="E292" s="3" t="s">
        <v>1354</v>
      </c>
      <c r="G292" s="4">
        <v>0</v>
      </c>
      <c r="H292" s="4">
        <v>8029420</v>
      </c>
      <c r="I292" s="4">
        <v>314589866.99</v>
      </c>
    </row>
    <row r="293" spans="2:9" ht="25.5">
      <c r="B293" s="2">
        <v>44981</v>
      </c>
      <c r="C293" s="3">
        <v>58016</v>
      </c>
      <c r="D293" s="3" t="s">
        <v>1355</v>
      </c>
      <c r="E293" s="3" t="s">
        <v>1356</v>
      </c>
      <c r="G293" s="4">
        <v>18600759.77</v>
      </c>
      <c r="H293" s="4">
        <v>0</v>
      </c>
      <c r="I293" s="4">
        <v>333190626.76</v>
      </c>
    </row>
    <row r="294" spans="2:9" ht="25.5">
      <c r="B294" s="2">
        <v>44981</v>
      </c>
      <c r="C294" s="3">
        <v>58016</v>
      </c>
      <c r="D294" s="3" t="s">
        <v>1355</v>
      </c>
      <c r="E294" s="3" t="s">
        <v>1356</v>
      </c>
      <c r="G294" s="4">
        <v>119294499.84</v>
      </c>
      <c r="H294" s="4">
        <v>0</v>
      </c>
      <c r="I294" s="4">
        <v>452485126.6</v>
      </c>
    </row>
    <row r="295" spans="2:9" ht="38.25">
      <c r="B295" s="2">
        <v>44985</v>
      </c>
      <c r="C295" s="3">
        <v>57970</v>
      </c>
      <c r="D295" s="3" t="s">
        <v>1357</v>
      </c>
      <c r="E295" s="3" t="s">
        <v>1358</v>
      </c>
      <c r="G295" s="4">
        <v>182018.42</v>
      </c>
      <c r="H295" s="4">
        <v>0</v>
      </c>
      <c r="I295" s="4">
        <v>452667145.02</v>
      </c>
    </row>
    <row r="296" spans="2:9" ht="38.25">
      <c r="B296" s="2">
        <v>44985</v>
      </c>
      <c r="C296" s="3">
        <v>57972</v>
      </c>
      <c r="D296" s="3" t="s">
        <v>1359</v>
      </c>
      <c r="E296" s="3" t="s">
        <v>1360</v>
      </c>
      <c r="G296" s="4">
        <v>29500</v>
      </c>
      <c r="H296" s="4">
        <v>0</v>
      </c>
      <c r="I296" s="4">
        <v>452696645.02</v>
      </c>
    </row>
    <row r="297" spans="2:9" ht="25.5">
      <c r="B297" s="2">
        <v>44985</v>
      </c>
      <c r="C297" s="3">
        <v>58056</v>
      </c>
      <c r="D297" s="3" t="s">
        <v>1361</v>
      </c>
      <c r="E297" s="3" t="s">
        <v>1362</v>
      </c>
      <c r="G297" s="4">
        <v>0</v>
      </c>
      <c r="H297" s="4">
        <v>30428.47</v>
      </c>
      <c r="I297" s="4">
        <v>452666216.55</v>
      </c>
    </row>
    <row r="298" spans="2:9" ht="25.5">
      <c r="B298" s="2">
        <v>44985</v>
      </c>
      <c r="C298" s="3">
        <v>58056</v>
      </c>
      <c r="D298" s="3" t="s">
        <v>1361</v>
      </c>
      <c r="E298" s="3" t="s">
        <v>1362</v>
      </c>
      <c r="G298" s="4">
        <v>0</v>
      </c>
      <c r="H298" s="4">
        <v>2941.04</v>
      </c>
      <c r="I298" s="4">
        <v>452663275.51</v>
      </c>
    </row>
    <row r="299" spans="2:9" ht="25.5">
      <c r="B299" s="2">
        <v>44985</v>
      </c>
      <c r="C299" s="3">
        <v>58057</v>
      </c>
      <c r="D299" s="3" t="s">
        <v>1363</v>
      </c>
      <c r="E299" s="3" t="s">
        <v>1364</v>
      </c>
      <c r="G299" s="4">
        <v>0</v>
      </c>
      <c r="H299" s="4">
        <v>3424</v>
      </c>
      <c r="I299" s="4">
        <v>452659851.51</v>
      </c>
    </row>
    <row r="300" spans="2:9" ht="25.5">
      <c r="B300" s="2">
        <v>44985</v>
      </c>
      <c r="C300" s="3">
        <v>58059</v>
      </c>
      <c r="D300" s="3" t="s">
        <v>1365</v>
      </c>
      <c r="E300" s="3" t="s">
        <v>1366</v>
      </c>
      <c r="G300" s="4">
        <v>0</v>
      </c>
      <c r="H300" s="4">
        <v>2944.02</v>
      </c>
      <c r="I300" s="4">
        <v>452656907.49</v>
      </c>
    </row>
    <row r="301" spans="2:9" ht="25.5">
      <c r="B301" s="2">
        <v>44985</v>
      </c>
      <c r="C301" s="3">
        <v>58060</v>
      </c>
      <c r="D301" s="3" t="s">
        <v>1367</v>
      </c>
      <c r="E301" s="3" t="s">
        <v>1368</v>
      </c>
      <c r="G301" s="4">
        <v>0</v>
      </c>
      <c r="H301" s="4">
        <v>50616</v>
      </c>
      <c r="I301" s="4">
        <v>452606291.49</v>
      </c>
    </row>
    <row r="302" spans="2:9" ht="25.5">
      <c r="B302" s="2">
        <v>44985</v>
      </c>
      <c r="C302" s="3">
        <v>58060</v>
      </c>
      <c r="D302" s="3" t="s">
        <v>1367</v>
      </c>
      <c r="E302" s="3" t="s">
        <v>1368</v>
      </c>
      <c r="G302" s="4">
        <v>0</v>
      </c>
      <c r="H302" s="4">
        <v>2664</v>
      </c>
      <c r="I302" s="4">
        <v>452603627.49</v>
      </c>
    </row>
    <row r="303" spans="2:9" ht="25.5">
      <c r="B303" s="2">
        <v>44985</v>
      </c>
      <c r="C303" s="3">
        <v>58063</v>
      </c>
      <c r="D303" s="3" t="s">
        <v>1369</v>
      </c>
      <c r="E303" s="3" t="s">
        <v>1370</v>
      </c>
      <c r="G303" s="4">
        <v>0</v>
      </c>
      <c r="H303" s="4">
        <v>36379077</v>
      </c>
      <c r="I303" s="4">
        <v>416224550.49</v>
      </c>
    </row>
    <row r="304" spans="2:9" ht="25.5">
      <c r="B304" s="2">
        <v>44985</v>
      </c>
      <c r="C304" s="3">
        <v>58074</v>
      </c>
      <c r="D304" s="3" t="s">
        <v>1371</v>
      </c>
      <c r="E304" s="3" t="s">
        <v>1372</v>
      </c>
      <c r="G304" s="4">
        <v>848071</v>
      </c>
      <c r="H304" s="4">
        <v>0</v>
      </c>
      <c r="I304" s="4">
        <v>417072621.49</v>
      </c>
    </row>
    <row r="305" spans="2:9" ht="25.5">
      <c r="B305" s="2">
        <v>44985</v>
      </c>
      <c r="C305" s="3">
        <v>58081</v>
      </c>
      <c r="D305" s="3" t="s">
        <v>1373</v>
      </c>
      <c r="E305" s="3" t="s">
        <v>1374</v>
      </c>
      <c r="G305" s="4">
        <v>0</v>
      </c>
      <c r="H305" s="4">
        <v>276100508.3</v>
      </c>
      <c r="I305" s="4">
        <v>140972113.19</v>
      </c>
    </row>
    <row r="306" spans="2:9" ht="25.5">
      <c r="B306" s="2">
        <v>44985</v>
      </c>
      <c r="C306" s="3">
        <v>58083</v>
      </c>
      <c r="D306" s="3" t="s">
        <v>1375</v>
      </c>
      <c r="E306" s="3" t="s">
        <v>1376</v>
      </c>
      <c r="G306" s="4">
        <v>0</v>
      </c>
      <c r="H306" s="4">
        <v>84872045.87</v>
      </c>
      <c r="I306" s="4">
        <v>56100067.32</v>
      </c>
    </row>
    <row r="307" spans="2:9" ht="25.5">
      <c r="B307" s="2">
        <v>44985</v>
      </c>
      <c r="C307" s="3">
        <v>58085</v>
      </c>
      <c r="D307" s="3" t="s">
        <v>1377</v>
      </c>
      <c r="E307" s="3" t="s">
        <v>1378</v>
      </c>
      <c r="G307" s="4">
        <v>0</v>
      </c>
      <c r="H307" s="4">
        <v>75822378.73</v>
      </c>
      <c r="I307" s="4">
        <v>-19722311.41</v>
      </c>
    </row>
    <row r="308" ht="15" customHeight="1" hidden="1"/>
    <row r="309" ht="10.15" customHeight="1"/>
    <row r="310" spans="6:9" ht="18" customHeight="1">
      <c r="F310" s="155" t="s">
        <v>1379</v>
      </c>
      <c r="G310" s="153"/>
      <c r="H310" s="153"/>
      <c r="I310" s="153"/>
    </row>
    <row r="311" ht="0.95" customHeight="1"/>
    <row r="312" spans="6:9" ht="18" customHeight="1">
      <c r="F312" s="155" t="s">
        <v>1380</v>
      </c>
      <c r="G312" s="153"/>
      <c r="H312" s="153"/>
      <c r="I312" s="153"/>
    </row>
    <row r="313" spans="6:9" ht="18" customHeight="1">
      <c r="F313" s="155" t="s">
        <v>1381</v>
      </c>
      <c r="G313" s="153"/>
      <c r="H313" s="153"/>
      <c r="I313" s="153"/>
    </row>
    <row r="314" ht="20.1" customHeight="1"/>
    <row r="316" spans="2:11" ht="15.75">
      <c r="B316" s="132"/>
      <c r="C316" s="133" t="s">
        <v>1382</v>
      </c>
      <c r="D316" s="6"/>
      <c r="E316" s="6"/>
      <c r="F316" s="6"/>
      <c r="G316" s="6"/>
      <c r="H316" s="6"/>
      <c r="I316" s="6"/>
      <c r="J316" s="6"/>
      <c r="K316" s="7"/>
    </row>
    <row r="317" spans="2:11" ht="15.75">
      <c r="B317" s="11"/>
      <c r="C317" s="9"/>
      <c r="D317" s="9"/>
      <c r="E317" s="9"/>
      <c r="F317" s="9"/>
      <c r="G317" s="9"/>
      <c r="H317" s="9"/>
      <c r="I317" s="9"/>
      <c r="J317" s="9"/>
      <c r="K317" s="10"/>
    </row>
    <row r="318" spans="2:11" ht="15.75">
      <c r="B318" s="11"/>
      <c r="C318" s="9"/>
      <c r="D318" s="9"/>
      <c r="E318" s="9"/>
      <c r="F318" s="9"/>
      <c r="G318" s="9"/>
      <c r="H318" s="9"/>
      <c r="I318" s="9"/>
      <c r="J318" s="9"/>
      <c r="K318" s="10"/>
    </row>
    <row r="319" spans="2:11" ht="15.75">
      <c r="B319" s="11"/>
      <c r="C319" s="9"/>
      <c r="D319" s="9"/>
      <c r="E319" s="9"/>
      <c r="F319" s="9"/>
      <c r="G319" s="9"/>
      <c r="H319" s="9"/>
      <c r="I319" s="9"/>
      <c r="J319" s="9"/>
      <c r="K319" s="10"/>
    </row>
    <row r="320" spans="2:11" ht="15.75">
      <c r="B320" s="11"/>
      <c r="C320" s="9"/>
      <c r="D320" s="9"/>
      <c r="E320" s="9"/>
      <c r="F320" s="9"/>
      <c r="G320" s="9"/>
      <c r="H320" s="9"/>
      <c r="I320" s="9"/>
      <c r="J320" s="9"/>
      <c r="K320" s="10"/>
    </row>
    <row r="321" spans="2:11" ht="15.75">
      <c r="B321" s="11"/>
      <c r="C321" s="9"/>
      <c r="D321" s="9"/>
      <c r="E321" s="9"/>
      <c r="F321" s="9"/>
      <c r="G321" s="9"/>
      <c r="H321" s="9"/>
      <c r="I321" s="9"/>
      <c r="J321" s="9"/>
      <c r="K321" s="10"/>
    </row>
    <row r="322" spans="2:11" ht="15.75">
      <c r="B322" s="149" t="s">
        <v>24</v>
      </c>
      <c r="C322" s="150"/>
      <c r="D322" s="150"/>
      <c r="E322" s="150"/>
      <c r="F322" s="150"/>
      <c r="G322" s="150"/>
      <c r="H322" s="150"/>
      <c r="I322" s="150"/>
      <c r="J322" s="150"/>
      <c r="K322" s="151"/>
    </row>
    <row r="323" spans="2:11" ht="15">
      <c r="B323" s="157" t="s">
        <v>137</v>
      </c>
      <c r="C323" s="158"/>
      <c r="D323" s="158"/>
      <c r="E323" s="158"/>
      <c r="F323" s="158"/>
      <c r="G323" s="158"/>
      <c r="H323" s="158"/>
      <c r="I323" s="158"/>
      <c r="J323" s="158"/>
      <c r="K323" s="159"/>
    </row>
    <row r="324" spans="2:11" ht="15.75">
      <c r="B324" s="12"/>
      <c r="C324" s="13"/>
      <c r="D324" s="13"/>
      <c r="E324" s="13"/>
      <c r="F324" s="13"/>
      <c r="G324" s="13"/>
      <c r="H324" s="13"/>
      <c r="I324" s="13"/>
      <c r="J324" s="13"/>
      <c r="K324" s="14"/>
    </row>
    <row r="325" spans="2:11" ht="15.75">
      <c r="B325" s="12"/>
      <c r="C325" s="13"/>
      <c r="D325" s="13"/>
      <c r="E325" s="13"/>
      <c r="F325" s="13"/>
      <c r="G325" s="13"/>
      <c r="H325" s="13"/>
      <c r="I325" s="13"/>
      <c r="J325" s="13"/>
      <c r="K325" s="14"/>
    </row>
    <row r="326" spans="2:11" ht="15.75">
      <c r="B326" s="11"/>
      <c r="C326" s="15" t="s">
        <v>26</v>
      </c>
      <c r="D326" s="15"/>
      <c r="E326" s="15"/>
      <c r="F326" s="15"/>
      <c r="G326" s="15"/>
      <c r="H326" s="15"/>
      <c r="I326" s="15"/>
      <c r="J326" s="15"/>
      <c r="K326" s="16"/>
    </row>
    <row r="327" spans="2:11" ht="15.75">
      <c r="B327" s="11"/>
      <c r="C327" s="17" t="s">
        <v>1383</v>
      </c>
      <c r="D327" s="17"/>
      <c r="E327" s="18"/>
      <c r="F327" s="18"/>
      <c r="G327" s="18"/>
      <c r="H327" s="18"/>
      <c r="I327" s="17" t="s">
        <v>28</v>
      </c>
      <c r="J327" s="17"/>
      <c r="K327" s="19" t="s">
        <v>1384</v>
      </c>
    </row>
    <row r="328" spans="2:11" ht="15.75">
      <c r="B328" s="11"/>
      <c r="C328" s="20" t="s">
        <v>30</v>
      </c>
      <c r="D328" s="21" t="s">
        <v>31</v>
      </c>
      <c r="E328" s="22"/>
      <c r="F328" s="26"/>
      <c r="G328" s="31"/>
      <c r="H328" s="20"/>
      <c r="I328" s="20"/>
      <c r="J328" s="26"/>
      <c r="K328" s="30"/>
    </row>
    <row r="329" spans="2:11" ht="15.75">
      <c r="B329" s="11"/>
      <c r="C329" s="20" t="s">
        <v>32</v>
      </c>
      <c r="D329" s="28"/>
      <c r="E329" s="29"/>
      <c r="F329" s="26"/>
      <c r="G329" s="24"/>
      <c r="H329" s="20" t="s">
        <v>1385</v>
      </c>
      <c r="I329" s="20"/>
      <c r="J329" s="26"/>
      <c r="K329" s="30"/>
    </row>
    <row r="330" spans="2:11" ht="16.5" thickBot="1">
      <c r="B330" s="71"/>
      <c r="C330" s="72"/>
      <c r="D330" s="73"/>
      <c r="E330" s="74"/>
      <c r="F330" s="75"/>
      <c r="G330" s="76"/>
      <c r="H330" s="72"/>
      <c r="I330" s="72"/>
      <c r="J330" s="75"/>
      <c r="K330" s="77"/>
    </row>
    <row r="331" spans="2:11" ht="16.5" thickTop="1">
      <c r="B331" s="35"/>
      <c r="C331" s="36"/>
      <c r="D331" s="36"/>
      <c r="E331" s="36"/>
      <c r="F331" s="36"/>
      <c r="G331" s="36"/>
      <c r="H331" s="36"/>
      <c r="I331" s="36"/>
      <c r="J331" s="36"/>
      <c r="K331" s="46"/>
    </row>
    <row r="332" spans="2:11" ht="15.75">
      <c r="B332" s="35"/>
      <c r="C332" s="36"/>
      <c r="D332" s="36"/>
      <c r="E332" s="36"/>
      <c r="F332" s="36"/>
      <c r="G332" s="36"/>
      <c r="H332" s="36"/>
      <c r="I332" s="36"/>
      <c r="J332" s="36"/>
      <c r="K332" s="37" t="s">
        <v>34</v>
      </c>
    </row>
    <row r="333" spans="2:11" ht="15.75">
      <c r="B333" s="35"/>
      <c r="C333" s="38" t="s">
        <v>35</v>
      </c>
      <c r="D333" s="38"/>
      <c r="E333" s="38"/>
      <c r="F333" s="38"/>
      <c r="G333" s="38"/>
      <c r="H333" s="160"/>
      <c r="I333" s="160"/>
      <c r="J333" s="160"/>
      <c r="K333" s="40">
        <v>732779697.17</v>
      </c>
    </row>
    <row r="334" spans="2:11" ht="15.75">
      <c r="B334" s="35"/>
      <c r="C334" s="36"/>
      <c r="D334" s="36"/>
      <c r="E334" s="36"/>
      <c r="F334" s="36"/>
      <c r="G334" s="36"/>
      <c r="H334" s="36"/>
      <c r="I334" s="36"/>
      <c r="J334" s="36"/>
      <c r="K334" s="40"/>
    </row>
    <row r="335" spans="2:11" ht="15.75">
      <c r="B335" s="35"/>
      <c r="C335" s="41" t="s">
        <v>36</v>
      </c>
      <c r="D335" s="41"/>
      <c r="E335" s="41"/>
      <c r="F335" s="41"/>
      <c r="G335" s="41"/>
      <c r="H335" s="36"/>
      <c r="I335" s="36"/>
      <c r="J335" s="36"/>
      <c r="K335" s="40"/>
    </row>
    <row r="336" spans="2:11" ht="15.75">
      <c r="B336" s="35"/>
      <c r="C336" s="36" t="s">
        <v>138</v>
      </c>
      <c r="D336" s="36"/>
      <c r="E336" s="36"/>
      <c r="F336" s="36"/>
      <c r="G336" s="36"/>
      <c r="H336" s="161"/>
      <c r="I336" s="161"/>
      <c r="J336" s="161"/>
      <c r="K336" s="40">
        <v>1774639927.92</v>
      </c>
    </row>
    <row r="337" spans="2:11" ht="15.75">
      <c r="B337" s="35"/>
      <c r="C337" s="36"/>
      <c r="D337" s="36"/>
      <c r="E337" s="36"/>
      <c r="F337" s="36"/>
      <c r="G337" s="36"/>
      <c r="H337" s="70"/>
      <c r="I337" s="70"/>
      <c r="J337" s="70"/>
      <c r="K337" s="40"/>
    </row>
    <row r="338" spans="2:11" ht="15.75">
      <c r="B338" s="35"/>
      <c r="C338" s="36" t="s">
        <v>1386</v>
      </c>
      <c r="D338" s="36"/>
      <c r="E338" s="36"/>
      <c r="F338" s="36"/>
      <c r="G338" s="36"/>
      <c r="H338" s="160"/>
      <c r="I338" s="160"/>
      <c r="J338" s="160"/>
      <c r="K338" s="78">
        <v>211518.42</v>
      </c>
    </row>
    <row r="339" spans="2:11" ht="15.75">
      <c r="B339" s="35"/>
      <c r="C339" s="36"/>
      <c r="D339" s="36"/>
      <c r="E339" s="36"/>
      <c r="F339" s="36"/>
      <c r="G339" s="36"/>
      <c r="H339" s="39"/>
      <c r="I339" s="39"/>
      <c r="J339" s="39"/>
      <c r="K339" s="40"/>
    </row>
    <row r="340" spans="2:11" ht="15.75">
      <c r="B340" s="35"/>
      <c r="C340" s="38" t="s">
        <v>39</v>
      </c>
      <c r="D340" s="38"/>
      <c r="E340" s="38"/>
      <c r="F340" s="38"/>
      <c r="G340" s="38"/>
      <c r="H340" s="36"/>
      <c r="I340" s="36"/>
      <c r="J340" s="36"/>
      <c r="K340" s="79">
        <f>+K333+K336+K337+K338</f>
        <v>2507631143.51</v>
      </c>
    </row>
    <row r="341" spans="2:11" ht="15.75">
      <c r="B341" s="35"/>
      <c r="C341" s="36"/>
      <c r="D341" s="36"/>
      <c r="E341" s="36"/>
      <c r="F341" s="36"/>
      <c r="G341" s="36"/>
      <c r="H341" s="36"/>
      <c r="I341" s="36"/>
      <c r="J341" s="36"/>
      <c r="K341" s="40"/>
    </row>
    <row r="342" spans="2:11" ht="15.75">
      <c r="B342" s="35"/>
      <c r="C342" s="41" t="s">
        <v>40</v>
      </c>
      <c r="D342" s="41"/>
      <c r="E342" s="41"/>
      <c r="F342" s="41"/>
      <c r="G342" s="41"/>
      <c r="H342" s="36"/>
      <c r="I342" s="36"/>
      <c r="J342" s="36"/>
      <c r="K342" s="40"/>
    </row>
    <row r="343" spans="2:11" ht="15.75">
      <c r="B343" s="35"/>
      <c r="C343" s="36" t="s">
        <v>41</v>
      </c>
      <c r="D343" s="36"/>
      <c r="E343" s="36"/>
      <c r="F343" s="36"/>
      <c r="G343" s="36"/>
      <c r="H343" s="160"/>
      <c r="I343" s="160"/>
      <c r="J343" s="160"/>
      <c r="K343" s="40"/>
    </row>
    <row r="344" spans="2:11" ht="15.75">
      <c r="B344" s="35"/>
      <c r="C344" s="36" t="s">
        <v>139</v>
      </c>
      <c r="D344" s="36"/>
      <c r="E344" s="36"/>
      <c r="F344" s="36"/>
      <c r="G344" s="36"/>
      <c r="H344" s="39"/>
      <c r="I344" s="39"/>
      <c r="J344" s="39"/>
      <c r="K344" s="40">
        <v>2527353454.92</v>
      </c>
    </row>
    <row r="345" spans="2:11" ht="15.75">
      <c r="B345" s="35"/>
      <c r="C345" s="36" t="s">
        <v>43</v>
      </c>
      <c r="D345" s="36"/>
      <c r="E345" s="36"/>
      <c r="F345" s="36"/>
      <c r="G345" s="36"/>
      <c r="H345" s="160"/>
      <c r="I345" s="160"/>
      <c r="J345" s="160"/>
      <c r="K345" s="40"/>
    </row>
    <row r="346" spans="2:11" ht="15.75">
      <c r="B346" s="35"/>
      <c r="C346" s="36" t="s">
        <v>44</v>
      </c>
      <c r="D346" s="36"/>
      <c r="E346" s="36"/>
      <c r="F346" s="36"/>
      <c r="G346" s="36"/>
      <c r="H346" s="39"/>
      <c r="I346" s="39"/>
      <c r="J346" s="39"/>
      <c r="K346" s="40"/>
    </row>
    <row r="347" spans="2:11" ht="15.75">
      <c r="B347" s="35"/>
      <c r="C347" s="36"/>
      <c r="D347" s="36"/>
      <c r="E347" s="36"/>
      <c r="F347" s="36"/>
      <c r="G347" s="36"/>
      <c r="H347" s="39"/>
      <c r="I347" s="39"/>
      <c r="J347" s="39"/>
      <c r="K347" s="78"/>
    </row>
    <row r="348" spans="2:11" ht="16.5" thickBot="1">
      <c r="B348" s="35"/>
      <c r="C348" s="38" t="s">
        <v>45</v>
      </c>
      <c r="D348" s="38"/>
      <c r="E348" s="38"/>
      <c r="F348" s="38"/>
      <c r="G348" s="38"/>
      <c r="H348" s="160"/>
      <c r="I348" s="160"/>
      <c r="J348" s="160"/>
      <c r="K348" s="43">
        <f>+K340-K343-K344-K346</f>
        <v>-19722311.409999847</v>
      </c>
    </row>
    <row r="349" spans="2:11" ht="16.5" thickTop="1">
      <c r="B349" s="35"/>
      <c r="C349" s="39"/>
      <c r="D349" s="39"/>
      <c r="E349" s="39"/>
      <c r="F349" s="39"/>
      <c r="G349" s="39"/>
      <c r="H349" s="39"/>
      <c r="I349" s="39"/>
      <c r="J349" s="39"/>
      <c r="K349" s="80"/>
    </row>
    <row r="350" spans="2:11" ht="15.75">
      <c r="B350" s="35"/>
      <c r="C350" s="36"/>
      <c r="D350" s="36"/>
      <c r="E350" s="36"/>
      <c r="F350" s="36"/>
      <c r="G350" s="36"/>
      <c r="H350" s="36"/>
      <c r="I350" s="36"/>
      <c r="J350" s="36"/>
      <c r="K350" s="46"/>
    </row>
    <row r="351" spans="2:11" ht="15.75">
      <c r="B351" s="35"/>
      <c r="C351" s="36"/>
      <c r="D351" s="36"/>
      <c r="E351" s="36"/>
      <c r="F351" s="36"/>
      <c r="G351" s="36"/>
      <c r="H351" s="36"/>
      <c r="I351" s="36"/>
      <c r="J351" s="36"/>
      <c r="K351" s="37" t="s">
        <v>46</v>
      </c>
    </row>
    <row r="352" spans="2:11" ht="15.75">
      <c r="B352" s="35"/>
      <c r="C352" s="38" t="s">
        <v>47</v>
      </c>
      <c r="D352" s="38"/>
      <c r="E352" s="38"/>
      <c r="F352" s="38"/>
      <c r="G352" s="38"/>
      <c r="H352" s="160"/>
      <c r="I352" s="160"/>
      <c r="J352" s="160"/>
      <c r="K352" s="40">
        <v>800149797.65</v>
      </c>
    </row>
    <row r="353" spans="2:11" ht="15.75">
      <c r="B353" s="35"/>
      <c r="C353" s="38"/>
      <c r="D353" s="38"/>
      <c r="E353" s="38"/>
      <c r="F353" s="38"/>
      <c r="G353" s="38"/>
      <c r="H353" s="39"/>
      <c r="I353" s="39"/>
      <c r="J353" s="39"/>
      <c r="K353" s="40"/>
    </row>
    <row r="354" spans="2:11" ht="15.75">
      <c r="B354" s="35"/>
      <c r="C354" s="41" t="s">
        <v>36</v>
      </c>
      <c r="D354" s="41"/>
      <c r="E354" s="41"/>
      <c r="F354" s="41"/>
      <c r="G354" s="41"/>
      <c r="H354" s="36"/>
      <c r="I354" s="36"/>
      <c r="J354" s="36"/>
      <c r="K354" s="47"/>
    </row>
    <row r="355" spans="2:11" ht="15.75">
      <c r="B355" s="35"/>
      <c r="C355" s="36" t="s">
        <v>48</v>
      </c>
      <c r="D355" s="36"/>
      <c r="E355" s="36"/>
      <c r="F355" s="36"/>
      <c r="G355" s="36"/>
      <c r="H355" s="160"/>
      <c r="I355" s="160"/>
      <c r="J355" s="160"/>
      <c r="K355" s="40"/>
    </row>
    <row r="356" spans="2:11" ht="15.75">
      <c r="B356" s="35"/>
      <c r="C356" s="38" t="s">
        <v>39</v>
      </c>
      <c r="D356" s="38"/>
      <c r="E356" s="38"/>
      <c r="F356" s="38"/>
      <c r="G356" s="38"/>
      <c r="H356" s="162"/>
      <c r="I356" s="162"/>
      <c r="J356" s="162"/>
      <c r="K356" s="81"/>
    </row>
    <row r="357" spans="2:11" ht="15.75">
      <c r="B357" s="35"/>
      <c r="C357" s="36"/>
      <c r="D357" s="36"/>
      <c r="E357" s="36"/>
      <c r="F357" s="36"/>
      <c r="G357" s="36"/>
      <c r="H357" s="36"/>
      <c r="I357" s="36"/>
      <c r="J357" s="36"/>
      <c r="K357" s="47"/>
    </row>
    <row r="358" spans="2:11" ht="15.75">
      <c r="B358" s="35"/>
      <c r="C358" s="41" t="s">
        <v>40</v>
      </c>
      <c r="D358" s="41"/>
      <c r="E358" s="41"/>
      <c r="F358" s="41"/>
      <c r="G358" s="41"/>
      <c r="H358" s="36"/>
      <c r="I358" s="36"/>
      <c r="J358" s="36"/>
      <c r="K358" s="40"/>
    </row>
    <row r="359" spans="2:11" ht="15.75">
      <c r="B359" s="35"/>
      <c r="C359" s="36" t="s">
        <v>49</v>
      </c>
      <c r="D359" s="36"/>
      <c r="E359" s="36"/>
      <c r="F359" s="36"/>
      <c r="G359" s="36"/>
      <c r="H359" s="162"/>
      <c r="I359" s="162"/>
      <c r="J359" s="162"/>
      <c r="K359" s="40">
        <v>819872109.06</v>
      </c>
    </row>
    <row r="360" spans="2:11" ht="15.75">
      <c r="B360" s="35"/>
      <c r="C360" s="36"/>
      <c r="D360" s="36"/>
      <c r="E360" s="36"/>
      <c r="F360" s="36"/>
      <c r="G360" s="36"/>
      <c r="H360" s="48"/>
      <c r="I360" s="48"/>
      <c r="J360" s="48"/>
      <c r="K360" s="78"/>
    </row>
    <row r="361" spans="2:11" ht="16.5" thickBot="1">
      <c r="B361" s="35"/>
      <c r="C361" s="38" t="s">
        <v>45</v>
      </c>
      <c r="D361" s="38"/>
      <c r="E361" s="38"/>
      <c r="F361" s="38"/>
      <c r="G361" s="38"/>
      <c r="H361" s="36"/>
      <c r="I361" s="36"/>
      <c r="J361" s="36"/>
      <c r="K361" s="82">
        <f>SUM(K352-K359)</f>
        <v>-19722311.409999967</v>
      </c>
    </row>
    <row r="362" spans="2:11" ht="17.25" thickBot="1" thickTop="1">
      <c r="B362" s="50"/>
      <c r="C362" s="51"/>
      <c r="D362" s="51"/>
      <c r="E362" s="51"/>
      <c r="F362" s="51"/>
      <c r="G362" s="51"/>
      <c r="H362" s="52"/>
      <c r="I362" s="52"/>
      <c r="J362" s="52"/>
      <c r="K362" s="53"/>
    </row>
    <row r="363" spans="2:11" ht="16.5" thickTop="1">
      <c r="B363" s="35"/>
      <c r="C363" s="38"/>
      <c r="D363" s="38"/>
      <c r="E363" s="38"/>
      <c r="F363" s="38"/>
      <c r="G363" s="38"/>
      <c r="H363" s="36"/>
      <c r="I363" s="36"/>
      <c r="J363" s="36"/>
      <c r="K363" s="55"/>
    </row>
    <row r="364" spans="2:11" ht="15.75">
      <c r="B364" s="35"/>
      <c r="C364" s="38"/>
      <c r="D364" s="38"/>
      <c r="E364" s="38"/>
      <c r="F364" s="38"/>
      <c r="G364" s="38"/>
      <c r="H364" s="36"/>
      <c r="I364" s="36"/>
      <c r="J364" s="36"/>
      <c r="K364" s="55"/>
    </row>
    <row r="365" spans="2:11" ht="15.75">
      <c r="B365" s="35"/>
      <c r="C365" s="38"/>
      <c r="D365" s="38"/>
      <c r="E365" s="38"/>
      <c r="F365" s="38"/>
      <c r="G365" s="38"/>
      <c r="H365" s="36"/>
      <c r="I365" s="36"/>
      <c r="J365" s="36"/>
      <c r="K365" s="56"/>
    </row>
    <row r="366" spans="2:11" ht="15.75">
      <c r="B366" s="83"/>
      <c r="C366" s="156" t="s">
        <v>50</v>
      </c>
      <c r="D366" s="156"/>
      <c r="E366" s="58"/>
      <c r="F366" s="63" t="s">
        <v>51</v>
      </c>
      <c r="G366" s="181" t="s">
        <v>51</v>
      </c>
      <c r="H366" s="181"/>
      <c r="I366" s="59"/>
      <c r="J366" s="57" t="s">
        <v>140</v>
      </c>
      <c r="K366" s="57" t="s">
        <v>507</v>
      </c>
    </row>
    <row r="367" spans="2:11" ht="15.75">
      <c r="B367" s="35"/>
      <c r="C367" s="170" t="s">
        <v>53</v>
      </c>
      <c r="D367" s="170"/>
      <c r="E367" s="39"/>
      <c r="F367" s="161" t="s">
        <v>141</v>
      </c>
      <c r="G367" s="161"/>
      <c r="H367" s="161"/>
      <c r="I367" s="36"/>
      <c r="J367" s="160" t="s">
        <v>55</v>
      </c>
      <c r="K367" s="163"/>
    </row>
    <row r="368" spans="2:11" ht="15.75">
      <c r="B368" s="35"/>
      <c r="C368" s="36"/>
      <c r="D368" s="36"/>
      <c r="E368" s="39"/>
      <c r="F368" s="39"/>
      <c r="G368" s="39"/>
      <c r="H368" s="39"/>
      <c r="I368" s="36"/>
      <c r="J368" s="39"/>
      <c r="K368" s="61"/>
    </row>
    <row r="369" spans="2:11" ht="15.75">
      <c r="B369" s="83"/>
      <c r="C369" s="156" t="s">
        <v>56</v>
      </c>
      <c r="D369" s="156"/>
      <c r="E369" s="58"/>
      <c r="F369" s="63" t="s">
        <v>57</v>
      </c>
      <c r="G369" s="63" t="s">
        <v>57</v>
      </c>
      <c r="H369" s="92"/>
      <c r="I369" s="59"/>
      <c r="J369" s="57" t="s">
        <v>142</v>
      </c>
      <c r="K369" s="57" t="s">
        <v>1387</v>
      </c>
    </row>
    <row r="370" spans="2:11" ht="15.75">
      <c r="B370" s="65"/>
      <c r="C370" s="171" t="s">
        <v>59</v>
      </c>
      <c r="D370" s="171"/>
      <c r="E370" s="84"/>
      <c r="F370" s="164" t="s">
        <v>143</v>
      </c>
      <c r="G370" s="164"/>
      <c r="H370" s="164"/>
      <c r="I370" s="66"/>
      <c r="J370" s="165" t="s">
        <v>60</v>
      </c>
      <c r="K370" s="166"/>
    </row>
  </sheetData>
  <protectedRanges>
    <protectedRange sqref="F366 C366 J366" name="Rango1_2_1_2"/>
    <protectedRange sqref="F369 C369 J369" name="Rango1_2_1_1_1"/>
    <protectedRange sqref="J328:J330" name="Rango1_1_1"/>
    <protectedRange sqref="G366" name="Rango1_2_1_3"/>
    <protectedRange sqref="G369" name="Rango1_2_1_1_2"/>
    <protectedRange sqref="K366" name="Rango1_2_1_4"/>
    <protectedRange sqref="K369" name="Rango1_2_1_1_4"/>
  </protectedRanges>
  <mergeCells count="25">
    <mergeCell ref="F367:H367"/>
    <mergeCell ref="J367:K367"/>
    <mergeCell ref="C369:D369"/>
    <mergeCell ref="F370:H370"/>
    <mergeCell ref="J370:K370"/>
    <mergeCell ref="C367:D367"/>
    <mergeCell ref="C370:D370"/>
    <mergeCell ref="H348:J348"/>
    <mergeCell ref="H352:J352"/>
    <mergeCell ref="H355:J355"/>
    <mergeCell ref="H356:J356"/>
    <mergeCell ref="H359:J359"/>
    <mergeCell ref="C366:D366"/>
    <mergeCell ref="B323:K323"/>
    <mergeCell ref="H333:J333"/>
    <mergeCell ref="H336:J336"/>
    <mergeCell ref="H338:J338"/>
    <mergeCell ref="H343:J343"/>
    <mergeCell ref="H345:J345"/>
    <mergeCell ref="B2:I2"/>
    <mergeCell ref="B4:I4"/>
    <mergeCell ref="F310:I310"/>
    <mergeCell ref="F312:I312"/>
    <mergeCell ref="F313:I313"/>
    <mergeCell ref="B322:K32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47F2-0498-4E60-8F57-96B0038C892A}">
  <dimension ref="B2:K75"/>
  <sheetViews>
    <sheetView workbookViewId="0" topLeftCell="A1">
      <selection activeCell="B69" sqref="B69:D6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8" width="18.00390625" style="0" customWidth="1"/>
    <col min="9" max="9" width="20.57421875" style="0" customWidth="1"/>
    <col min="10" max="10" width="11.421875" style="0" hidden="1" customWidth="1"/>
    <col min="11" max="11" width="20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67" t="s">
        <v>0</v>
      </c>
      <c r="C2" s="153"/>
      <c r="D2" s="153"/>
      <c r="E2" s="153"/>
      <c r="F2" s="153"/>
      <c r="G2" s="153"/>
      <c r="H2" s="153"/>
      <c r="I2" s="153"/>
    </row>
    <row r="3" ht="15" hidden="1"/>
    <row r="4" spans="2:9" ht="15">
      <c r="B4" s="168" t="s">
        <v>958</v>
      </c>
      <c r="C4" s="153"/>
      <c r="D4" s="153"/>
      <c r="E4" s="153"/>
      <c r="F4" s="153"/>
      <c r="G4" s="153"/>
      <c r="H4" s="153"/>
      <c r="I4" s="153"/>
    </row>
    <row r="7" spans="2:9" ht="15">
      <c r="B7" s="140" t="s">
        <v>2</v>
      </c>
      <c r="C7" s="140" t="s">
        <v>3</v>
      </c>
      <c r="D7" s="140" t="s">
        <v>4</v>
      </c>
      <c r="E7" s="140" t="s">
        <v>5</v>
      </c>
      <c r="G7" s="140" t="s">
        <v>6</v>
      </c>
      <c r="H7" s="140" t="s">
        <v>7</v>
      </c>
      <c r="I7" s="140" t="s">
        <v>8</v>
      </c>
    </row>
    <row r="8" spans="2:9" ht="15">
      <c r="B8" s="141">
        <v>44958</v>
      </c>
      <c r="C8" s="142">
        <v>0</v>
      </c>
      <c r="D8" s="142" t="s">
        <v>9</v>
      </c>
      <c r="E8" s="142"/>
      <c r="G8" s="143">
        <v>7818362.11</v>
      </c>
      <c r="H8" s="143">
        <v>5178697.17</v>
      </c>
      <c r="I8" s="143">
        <v>2639664.94</v>
      </c>
    </row>
    <row r="9" spans="2:9" ht="89.25">
      <c r="B9" s="141">
        <v>44985</v>
      </c>
      <c r="C9" s="142">
        <v>58179</v>
      </c>
      <c r="D9" s="142" t="s">
        <v>959</v>
      </c>
      <c r="E9" s="142" t="s">
        <v>960</v>
      </c>
      <c r="G9" s="143">
        <v>0</v>
      </c>
      <c r="H9" s="143">
        <v>779.33</v>
      </c>
      <c r="I9" s="143">
        <v>2638885.61</v>
      </c>
    </row>
    <row r="10" spans="2:9" ht="51">
      <c r="B10" s="141">
        <v>44985</v>
      </c>
      <c r="C10" s="142">
        <v>58193</v>
      </c>
      <c r="D10" s="142" t="s">
        <v>961</v>
      </c>
      <c r="E10" s="142" t="s">
        <v>962</v>
      </c>
      <c r="G10" s="143">
        <v>0</v>
      </c>
      <c r="H10" s="143">
        <v>1388.14</v>
      </c>
      <c r="I10" s="143">
        <v>2637497.47</v>
      </c>
    </row>
    <row r="11" spans="2:9" ht="51">
      <c r="B11" s="141">
        <v>44985</v>
      </c>
      <c r="C11" s="142">
        <v>58195</v>
      </c>
      <c r="D11" s="142" t="s">
        <v>963</v>
      </c>
      <c r="E11" s="142" t="s">
        <v>964</v>
      </c>
      <c r="G11" s="143">
        <v>0</v>
      </c>
      <c r="H11" s="143">
        <v>1499.19</v>
      </c>
      <c r="I11" s="143">
        <v>2635998.28</v>
      </c>
    </row>
    <row r="13" spans="6:9" ht="15">
      <c r="F13" s="169" t="s">
        <v>965</v>
      </c>
      <c r="G13" s="153"/>
      <c r="H13" s="153"/>
      <c r="I13" s="153"/>
    </row>
    <row r="15" spans="6:9" ht="15">
      <c r="F15" s="169" t="s">
        <v>966</v>
      </c>
      <c r="G15" s="153"/>
      <c r="H15" s="153"/>
      <c r="I15" s="153"/>
    </row>
    <row r="16" spans="6:9" ht="15">
      <c r="F16" s="169" t="s">
        <v>967</v>
      </c>
      <c r="G16" s="153"/>
      <c r="H16" s="153"/>
      <c r="I16" s="153"/>
    </row>
    <row r="18" ht="15.75" thickBot="1"/>
    <row r="19" spans="2:11" ht="15.75">
      <c r="B19" s="93" t="s">
        <v>968</v>
      </c>
      <c r="C19" s="94"/>
      <c r="D19" s="94"/>
      <c r="E19" s="94"/>
      <c r="F19" s="94"/>
      <c r="G19" s="94"/>
      <c r="H19" s="94"/>
      <c r="I19" s="94"/>
      <c r="J19" s="94"/>
      <c r="K19" s="95"/>
    </row>
    <row r="20" spans="2:11" ht="15.75">
      <c r="B20" s="98"/>
      <c r="D20" s="9"/>
      <c r="E20" s="9"/>
      <c r="F20" s="9"/>
      <c r="G20" s="9"/>
      <c r="H20" s="9"/>
      <c r="I20" s="9"/>
      <c r="J20" s="9"/>
      <c r="K20" s="97"/>
    </row>
    <row r="21" spans="2:11" ht="15.75">
      <c r="B21" s="98"/>
      <c r="C21" s="9"/>
      <c r="D21" s="9"/>
      <c r="E21" s="9"/>
      <c r="F21" s="9"/>
      <c r="G21" s="9"/>
      <c r="H21" s="9"/>
      <c r="I21" s="9"/>
      <c r="J21" s="9"/>
      <c r="K21" s="97"/>
    </row>
    <row r="22" spans="2:11" ht="15.75">
      <c r="B22" s="98"/>
      <c r="C22" s="9"/>
      <c r="D22" s="9"/>
      <c r="E22" s="9"/>
      <c r="F22" s="9"/>
      <c r="G22" s="9"/>
      <c r="H22" s="9"/>
      <c r="I22" s="9"/>
      <c r="J22" s="9"/>
      <c r="K22" s="97"/>
    </row>
    <row r="23" spans="2:11" ht="15.75">
      <c r="B23" s="98"/>
      <c r="C23" s="9"/>
      <c r="D23" s="9"/>
      <c r="E23" s="9"/>
      <c r="F23" s="9"/>
      <c r="G23" s="9"/>
      <c r="H23" s="9"/>
      <c r="I23" s="9"/>
      <c r="J23" s="9"/>
      <c r="K23" s="97"/>
    </row>
    <row r="24" spans="2:11" ht="15.75">
      <c r="B24" s="98"/>
      <c r="C24" s="9"/>
      <c r="D24" s="9"/>
      <c r="E24" s="9"/>
      <c r="F24" s="9"/>
      <c r="G24" s="9"/>
      <c r="H24" s="9"/>
      <c r="I24" s="9"/>
      <c r="J24" s="9"/>
      <c r="K24" s="97"/>
    </row>
    <row r="25" spans="2:11" ht="15.75">
      <c r="B25" s="98"/>
      <c r="C25" s="9"/>
      <c r="D25" s="9"/>
      <c r="E25" s="9"/>
      <c r="F25" s="9"/>
      <c r="G25" s="9"/>
      <c r="H25" s="9"/>
      <c r="I25" s="9"/>
      <c r="J25" s="9"/>
      <c r="K25" s="97"/>
    </row>
    <row r="26" spans="2:11" ht="15.75">
      <c r="B26" s="98"/>
      <c r="C26" s="9"/>
      <c r="D26" s="9"/>
      <c r="E26" s="9"/>
      <c r="F26" s="9"/>
      <c r="G26" s="9"/>
      <c r="H26" s="9"/>
      <c r="I26" s="9"/>
      <c r="J26" s="9"/>
      <c r="K26" s="97"/>
    </row>
    <row r="27" spans="2:11" ht="15.75">
      <c r="B27" s="175" t="s">
        <v>24</v>
      </c>
      <c r="C27" s="150"/>
      <c r="D27" s="150"/>
      <c r="E27" s="150"/>
      <c r="F27" s="150"/>
      <c r="G27" s="150"/>
      <c r="H27" s="150"/>
      <c r="I27" s="150"/>
      <c r="J27" s="150"/>
      <c r="K27" s="176"/>
    </row>
    <row r="28" spans="2:11" ht="15">
      <c r="B28" s="177" t="s">
        <v>969</v>
      </c>
      <c r="C28" s="158"/>
      <c r="D28" s="158"/>
      <c r="E28" s="158"/>
      <c r="F28" s="158"/>
      <c r="G28" s="158"/>
      <c r="H28" s="158"/>
      <c r="I28" s="158"/>
      <c r="J28" s="158"/>
      <c r="K28" s="178"/>
    </row>
    <row r="29" spans="2:11" ht="15.75">
      <c r="B29" s="99"/>
      <c r="C29" s="13"/>
      <c r="D29" s="13"/>
      <c r="E29" s="13"/>
      <c r="F29" s="13"/>
      <c r="G29" s="13"/>
      <c r="H29" s="13"/>
      <c r="I29" s="13"/>
      <c r="J29" s="13"/>
      <c r="K29" s="100"/>
    </row>
    <row r="30" spans="2:11" ht="15.75">
      <c r="B30" s="99"/>
      <c r="C30" s="13"/>
      <c r="D30" s="13"/>
      <c r="E30" s="13"/>
      <c r="F30" s="13"/>
      <c r="G30" s="13"/>
      <c r="H30" s="13"/>
      <c r="I30" s="13"/>
      <c r="J30" s="13"/>
      <c r="K30" s="100"/>
    </row>
    <row r="31" spans="2:11" ht="15.75">
      <c r="B31" s="98"/>
      <c r="C31" s="15" t="s">
        <v>26</v>
      </c>
      <c r="D31" s="15"/>
      <c r="E31" s="15"/>
      <c r="F31" s="15"/>
      <c r="G31" s="15"/>
      <c r="H31" s="15"/>
      <c r="I31" s="15"/>
      <c r="J31" s="15"/>
      <c r="K31" s="101"/>
    </row>
    <row r="32" spans="2:11" ht="15.75">
      <c r="B32" s="98"/>
      <c r="C32" s="17" t="s">
        <v>970</v>
      </c>
      <c r="D32" s="17"/>
      <c r="E32" s="18"/>
      <c r="F32" s="18"/>
      <c r="G32" s="18"/>
      <c r="H32" s="18"/>
      <c r="I32" s="17" t="s">
        <v>28</v>
      </c>
      <c r="J32" s="17"/>
      <c r="K32" s="135">
        <v>9600246657</v>
      </c>
    </row>
    <row r="33" spans="2:11" ht="15.75">
      <c r="B33" s="98"/>
      <c r="C33" s="20" t="s">
        <v>30</v>
      </c>
      <c r="D33" s="21" t="s">
        <v>31</v>
      </c>
      <c r="E33" s="22"/>
      <c r="F33" s="23"/>
      <c r="G33" s="24"/>
      <c r="H33" s="25"/>
      <c r="I33" s="20"/>
      <c r="J33" s="26"/>
      <c r="K33" s="103"/>
    </row>
    <row r="34" spans="2:11" ht="15.75">
      <c r="B34" s="98"/>
      <c r="C34" s="20" t="s">
        <v>32</v>
      </c>
      <c r="D34" s="28"/>
      <c r="E34" s="29"/>
      <c r="F34" s="26"/>
      <c r="G34" s="24"/>
      <c r="H34" s="20" t="s">
        <v>933</v>
      </c>
      <c r="I34" s="20"/>
      <c r="J34" s="26"/>
      <c r="K34" s="104"/>
    </row>
    <row r="35" spans="2:11" ht="16.5" thickBot="1">
      <c r="B35" s="98"/>
      <c r="C35" s="20"/>
      <c r="D35" s="28"/>
      <c r="E35" s="29"/>
      <c r="F35" s="26"/>
      <c r="G35" s="31"/>
      <c r="H35" s="20"/>
      <c r="I35" s="20"/>
      <c r="J35" s="26"/>
      <c r="K35" s="104"/>
    </row>
    <row r="36" spans="2:11" ht="16.5" thickTop="1">
      <c r="B36" s="105"/>
      <c r="C36" s="33"/>
      <c r="D36" s="33"/>
      <c r="E36" s="33"/>
      <c r="F36" s="33"/>
      <c r="G36" s="33"/>
      <c r="H36" s="33"/>
      <c r="I36" s="33"/>
      <c r="J36" s="33"/>
      <c r="K36" s="106"/>
    </row>
    <row r="37" spans="2:11" ht="15.75">
      <c r="B37" s="107"/>
      <c r="C37" s="36"/>
      <c r="D37" s="36"/>
      <c r="E37" s="36"/>
      <c r="F37" s="36"/>
      <c r="G37" s="36"/>
      <c r="H37" s="36"/>
      <c r="I37" s="36"/>
      <c r="J37" s="36"/>
      <c r="K37" s="108" t="s">
        <v>34</v>
      </c>
    </row>
    <row r="38" spans="2:11" ht="15.75">
      <c r="B38" s="107"/>
      <c r="C38" s="38" t="s">
        <v>35</v>
      </c>
      <c r="D38" s="38"/>
      <c r="E38" s="38"/>
      <c r="F38" s="38"/>
      <c r="G38" s="38"/>
      <c r="H38" s="160"/>
      <c r="I38" s="160"/>
      <c r="J38" s="160"/>
      <c r="K38" s="109">
        <v>2639664.94</v>
      </c>
    </row>
    <row r="39" spans="2:11" ht="15.75">
      <c r="B39" s="107"/>
      <c r="C39" s="36"/>
      <c r="D39" s="36"/>
      <c r="E39" s="36"/>
      <c r="F39" s="36"/>
      <c r="G39" s="36"/>
      <c r="H39" s="36"/>
      <c r="I39" s="36"/>
      <c r="J39" s="36"/>
      <c r="K39" s="109"/>
    </row>
    <row r="40" spans="2:11" ht="15.75">
      <c r="B40" s="107"/>
      <c r="C40" s="41" t="s">
        <v>36</v>
      </c>
      <c r="D40" s="41"/>
      <c r="E40" s="41"/>
      <c r="F40" s="41"/>
      <c r="G40" s="41"/>
      <c r="H40" s="36"/>
      <c r="I40" s="36"/>
      <c r="J40" s="36"/>
      <c r="K40" s="109"/>
    </row>
    <row r="41" spans="2:11" ht="15.75">
      <c r="B41" s="107"/>
      <c r="C41" s="36" t="s">
        <v>138</v>
      </c>
      <c r="D41" s="36"/>
      <c r="E41" s="36"/>
      <c r="F41" s="36"/>
      <c r="G41" s="36"/>
      <c r="H41" s="161"/>
      <c r="I41" s="161"/>
      <c r="J41" s="161"/>
      <c r="K41" s="136"/>
    </row>
    <row r="42" spans="2:11" ht="15.75">
      <c r="B42" s="107"/>
      <c r="C42" s="36" t="s">
        <v>38</v>
      </c>
      <c r="D42" s="36"/>
      <c r="E42" s="36"/>
      <c r="F42" s="36"/>
      <c r="G42" s="36"/>
      <c r="H42" s="160"/>
      <c r="I42" s="160"/>
      <c r="J42" s="160"/>
      <c r="K42" s="137"/>
    </row>
    <row r="43" spans="2:11" ht="15.75">
      <c r="B43" s="107"/>
      <c r="C43" s="36"/>
      <c r="D43" s="36"/>
      <c r="E43" s="36"/>
      <c r="F43" s="36"/>
      <c r="G43" s="36"/>
      <c r="H43" s="39"/>
      <c r="I43" s="39"/>
      <c r="J43" s="39"/>
      <c r="K43" s="109"/>
    </row>
    <row r="44" spans="2:11" ht="15.75">
      <c r="B44" s="107"/>
      <c r="C44" s="38" t="s">
        <v>39</v>
      </c>
      <c r="D44" s="38"/>
      <c r="E44" s="38"/>
      <c r="F44" s="38"/>
      <c r="G44" s="38"/>
      <c r="H44" s="36"/>
      <c r="I44" s="36"/>
      <c r="J44" s="36"/>
      <c r="K44" s="110">
        <f>+K38+K41+K42</f>
        <v>2639664.94</v>
      </c>
    </row>
    <row r="45" spans="2:11" ht="15.75">
      <c r="B45" s="107"/>
      <c r="C45" s="36"/>
      <c r="D45" s="36"/>
      <c r="E45" s="36"/>
      <c r="F45" s="36"/>
      <c r="G45" s="36"/>
      <c r="H45" s="36"/>
      <c r="I45" s="36"/>
      <c r="J45" s="36"/>
      <c r="K45" s="109"/>
    </row>
    <row r="46" spans="2:11" ht="15.75">
      <c r="B46" s="107"/>
      <c r="C46" s="41" t="s">
        <v>40</v>
      </c>
      <c r="D46" s="41"/>
      <c r="E46" s="41"/>
      <c r="F46" s="41"/>
      <c r="G46" s="41"/>
      <c r="H46" s="36"/>
      <c r="I46" s="36"/>
      <c r="J46" s="36"/>
      <c r="K46" s="109"/>
    </row>
    <row r="47" spans="2:11" ht="15.75">
      <c r="B47" s="107"/>
      <c r="C47" s="36" t="s">
        <v>44</v>
      </c>
      <c r="D47" s="36"/>
      <c r="E47" s="36"/>
      <c r="F47" s="36"/>
      <c r="G47" s="36"/>
      <c r="H47" s="160"/>
      <c r="I47" s="160"/>
      <c r="J47" s="160"/>
      <c r="K47" s="138">
        <v>779.33</v>
      </c>
    </row>
    <row r="48" spans="2:11" ht="15.75">
      <c r="B48" s="107"/>
      <c r="C48" s="36" t="s">
        <v>971</v>
      </c>
      <c r="D48" s="36"/>
      <c r="E48" s="36"/>
      <c r="F48" s="36"/>
      <c r="G48" s="36"/>
      <c r="H48" s="39"/>
      <c r="I48" s="39"/>
      <c r="J48" s="39"/>
      <c r="K48" s="138">
        <v>2887.33</v>
      </c>
    </row>
    <row r="49" spans="2:11" ht="15.75">
      <c r="B49" s="107"/>
      <c r="C49" s="36" t="s">
        <v>43</v>
      </c>
      <c r="D49" s="36"/>
      <c r="E49" s="36"/>
      <c r="F49" s="36"/>
      <c r="G49" s="36"/>
      <c r="H49" s="160"/>
      <c r="I49" s="160"/>
      <c r="J49" s="160"/>
      <c r="K49" s="109"/>
    </row>
    <row r="50" spans="2:11" ht="15.75">
      <c r="B50" s="107"/>
      <c r="C50" s="36"/>
      <c r="D50" s="36"/>
      <c r="E50" s="36"/>
      <c r="F50" s="36"/>
      <c r="G50" s="36"/>
      <c r="H50" s="39"/>
      <c r="I50" s="39"/>
      <c r="J50" s="39"/>
      <c r="K50" s="109"/>
    </row>
    <row r="51" spans="2:11" ht="15.75">
      <c r="B51" s="107"/>
      <c r="C51" s="36" t="s">
        <v>936</v>
      </c>
      <c r="D51" s="36"/>
      <c r="E51" s="36"/>
      <c r="F51" s="36"/>
      <c r="G51" s="36"/>
      <c r="H51" s="39"/>
      <c r="I51" s="39"/>
      <c r="J51" s="39"/>
      <c r="K51" s="109"/>
    </row>
    <row r="52" spans="2:11" ht="16.5" thickBot="1">
      <c r="B52" s="107"/>
      <c r="C52" s="38" t="s">
        <v>45</v>
      </c>
      <c r="D52" s="38"/>
      <c r="E52" s="38"/>
      <c r="F52" s="38"/>
      <c r="G52" s="38"/>
      <c r="H52" s="160"/>
      <c r="I52" s="160"/>
      <c r="J52" s="160"/>
      <c r="K52" s="111">
        <f>+K44-K47-K48-K50-K51</f>
        <v>2635998.28</v>
      </c>
    </row>
    <row r="53" spans="2:11" ht="16.5" thickTop="1">
      <c r="B53" s="107"/>
      <c r="C53" s="44"/>
      <c r="D53" s="44"/>
      <c r="E53" s="44"/>
      <c r="F53" s="44"/>
      <c r="G53" s="44"/>
      <c r="H53" s="44"/>
      <c r="I53" s="44"/>
      <c r="J53" s="44"/>
      <c r="K53" s="112"/>
    </row>
    <row r="54" spans="2:11" ht="15.75">
      <c r="B54" s="107"/>
      <c r="C54" s="36"/>
      <c r="D54" s="36"/>
      <c r="E54" s="36"/>
      <c r="F54" s="36"/>
      <c r="G54" s="36"/>
      <c r="H54" s="36"/>
      <c r="I54" s="36"/>
      <c r="J54" s="36"/>
      <c r="K54" s="113"/>
    </row>
    <row r="55" spans="2:11" ht="15.75">
      <c r="B55" s="107"/>
      <c r="C55" s="36"/>
      <c r="D55" s="36"/>
      <c r="E55" s="36"/>
      <c r="F55" s="36"/>
      <c r="G55" s="36"/>
      <c r="H55" s="36"/>
      <c r="I55" s="36"/>
      <c r="J55" s="36"/>
      <c r="K55" s="108" t="s">
        <v>46</v>
      </c>
    </row>
    <row r="56" spans="2:11" ht="15.75">
      <c r="B56" s="107"/>
      <c r="C56" s="38" t="s">
        <v>47</v>
      </c>
      <c r="D56" s="38"/>
      <c r="E56" s="38"/>
      <c r="F56" s="38"/>
      <c r="G56" s="38"/>
      <c r="H56" s="160"/>
      <c r="I56" s="160"/>
      <c r="J56" s="160"/>
      <c r="K56" s="109">
        <v>2635998.28</v>
      </c>
    </row>
    <row r="57" spans="2:11" ht="15.75">
      <c r="B57" s="107"/>
      <c r="C57" s="38"/>
      <c r="D57" s="38"/>
      <c r="E57" s="38"/>
      <c r="F57" s="38"/>
      <c r="G57" s="38"/>
      <c r="H57" s="39"/>
      <c r="I57" s="39"/>
      <c r="J57" s="39"/>
      <c r="K57" s="109"/>
    </row>
    <row r="58" spans="2:11" ht="15.75">
      <c r="B58" s="107"/>
      <c r="C58" s="41" t="s">
        <v>36</v>
      </c>
      <c r="D58" s="41"/>
      <c r="E58" s="41"/>
      <c r="F58" s="41"/>
      <c r="G58" s="41"/>
      <c r="H58" s="36"/>
      <c r="I58" s="36"/>
      <c r="J58" s="36"/>
      <c r="K58" s="114"/>
    </row>
    <row r="59" spans="2:11" ht="15.75">
      <c r="B59" s="107"/>
      <c r="C59" s="36" t="s">
        <v>48</v>
      </c>
      <c r="D59" s="36"/>
      <c r="E59" s="36"/>
      <c r="F59" s="36"/>
      <c r="G59" s="36"/>
      <c r="H59" s="160"/>
      <c r="I59" s="160"/>
      <c r="J59" s="160"/>
      <c r="K59" s="109">
        <v>0</v>
      </c>
    </row>
    <row r="60" spans="2:11" ht="15.75">
      <c r="B60" s="107"/>
      <c r="C60" s="38" t="s">
        <v>39</v>
      </c>
      <c r="D60" s="38"/>
      <c r="E60" s="38"/>
      <c r="F60" s="38"/>
      <c r="G60" s="38"/>
      <c r="H60" s="162"/>
      <c r="I60" s="162"/>
      <c r="J60" s="162"/>
      <c r="K60" s="115">
        <f>SUM(K56:K59)</f>
        <v>2635998.28</v>
      </c>
    </row>
    <row r="61" spans="2:11" ht="15.75">
      <c r="B61" s="107"/>
      <c r="C61" s="36"/>
      <c r="D61" s="36"/>
      <c r="E61" s="36"/>
      <c r="F61" s="36"/>
      <c r="G61" s="36"/>
      <c r="H61" s="36"/>
      <c r="I61" s="36"/>
      <c r="J61" s="36"/>
      <c r="K61" s="114"/>
    </row>
    <row r="62" spans="2:11" ht="15.75">
      <c r="B62" s="107"/>
      <c r="C62" s="41" t="s">
        <v>40</v>
      </c>
      <c r="D62" s="41"/>
      <c r="E62" s="41"/>
      <c r="F62" s="41"/>
      <c r="G62" s="41"/>
      <c r="H62" s="36"/>
      <c r="I62" s="36"/>
      <c r="J62" s="36"/>
      <c r="K62" s="109"/>
    </row>
    <row r="63" spans="2:11" ht="15.75">
      <c r="B63" s="107"/>
      <c r="C63" s="36" t="s">
        <v>937</v>
      </c>
      <c r="D63" s="36"/>
      <c r="E63" s="36"/>
      <c r="F63" s="36"/>
      <c r="G63" s="36"/>
      <c r="H63" s="162"/>
      <c r="I63" s="162"/>
      <c r="J63" s="162"/>
      <c r="K63" s="109"/>
    </row>
    <row r="64" spans="2:11" ht="15.75">
      <c r="B64" s="107"/>
      <c r="C64" s="36"/>
      <c r="D64" s="36"/>
      <c r="E64" s="36"/>
      <c r="F64" s="36"/>
      <c r="G64" s="36"/>
      <c r="H64" s="48"/>
      <c r="I64" s="48"/>
      <c r="J64" s="48"/>
      <c r="K64" s="109"/>
    </row>
    <row r="65" spans="2:11" ht="16.5" thickBot="1">
      <c r="B65" s="107"/>
      <c r="C65" s="38" t="s">
        <v>45</v>
      </c>
      <c r="D65" s="38"/>
      <c r="E65" s="38"/>
      <c r="F65" s="38"/>
      <c r="G65" s="38"/>
      <c r="H65" s="36"/>
      <c r="I65" s="36"/>
      <c r="J65" s="36"/>
      <c r="K65" s="111">
        <f>SUM(K60-K63)</f>
        <v>2635998.28</v>
      </c>
    </row>
    <row r="66" spans="2:11" ht="17.25" thickBot="1" thickTop="1">
      <c r="B66" s="116"/>
      <c r="C66" s="51"/>
      <c r="D66" s="51"/>
      <c r="E66" s="51"/>
      <c r="F66" s="51"/>
      <c r="G66" s="51"/>
      <c r="H66" s="52"/>
      <c r="I66" s="52"/>
      <c r="J66" s="52"/>
      <c r="K66" s="117"/>
    </row>
    <row r="67" spans="2:11" ht="16.5" thickTop="1">
      <c r="B67" s="105"/>
      <c r="C67" s="54"/>
      <c r="D67" s="54"/>
      <c r="E67" s="54"/>
      <c r="F67" s="54"/>
      <c r="G67" s="54"/>
      <c r="H67" s="33"/>
      <c r="I67" s="33"/>
      <c r="J67" s="33"/>
      <c r="K67" s="118"/>
    </row>
    <row r="68" spans="2:11" ht="15.75">
      <c r="B68" s="107"/>
      <c r="C68" s="38"/>
      <c r="D68" s="38"/>
      <c r="E68" s="38"/>
      <c r="F68" s="38"/>
      <c r="G68" s="38"/>
      <c r="H68" s="36"/>
      <c r="I68" s="36"/>
      <c r="J68" s="36"/>
      <c r="K68" s="119"/>
    </row>
    <row r="69" spans="2:11" ht="15.75">
      <c r="B69" s="179" t="s">
        <v>972</v>
      </c>
      <c r="C69" s="156"/>
      <c r="D69" s="156"/>
      <c r="E69" s="58"/>
      <c r="F69" s="156" t="s">
        <v>51</v>
      </c>
      <c r="G69" s="156"/>
      <c r="H69" s="156"/>
      <c r="I69" s="59"/>
      <c r="J69" s="57"/>
      <c r="K69" s="120" t="s">
        <v>151</v>
      </c>
    </row>
    <row r="70" spans="2:11" ht="15.75">
      <c r="B70" s="107"/>
      <c r="C70" s="131" t="s">
        <v>53</v>
      </c>
      <c r="D70" s="131"/>
      <c r="E70" s="39"/>
      <c r="F70" s="170" t="s">
        <v>54</v>
      </c>
      <c r="G70" s="170"/>
      <c r="H70" s="170"/>
      <c r="I70" s="36"/>
      <c r="J70" s="160" t="s">
        <v>55</v>
      </c>
      <c r="K70" s="174"/>
    </row>
    <row r="71" spans="2:11" ht="15.75">
      <c r="B71" s="107"/>
      <c r="C71" s="36"/>
      <c r="D71" s="36"/>
      <c r="E71" s="39"/>
      <c r="F71" s="39"/>
      <c r="G71" s="39"/>
      <c r="H71" s="39"/>
      <c r="I71" s="36"/>
      <c r="J71" s="39"/>
      <c r="K71" s="121"/>
    </row>
    <row r="72" spans="2:11" ht="15.75">
      <c r="B72" s="179" t="s">
        <v>56</v>
      </c>
      <c r="C72" s="156"/>
      <c r="D72" s="156"/>
      <c r="E72" s="58"/>
      <c r="F72" s="156" t="s">
        <v>57</v>
      </c>
      <c r="G72" s="156"/>
      <c r="H72" s="156"/>
      <c r="I72" s="59"/>
      <c r="J72" s="57"/>
      <c r="K72" s="120" t="s">
        <v>508</v>
      </c>
    </row>
    <row r="73" spans="2:11" ht="15.75">
      <c r="B73" s="107"/>
      <c r="C73" s="131" t="s">
        <v>59</v>
      </c>
      <c r="D73" s="131"/>
      <c r="E73" s="39"/>
      <c r="F73" s="170" t="s">
        <v>60</v>
      </c>
      <c r="G73" s="170"/>
      <c r="H73" s="170"/>
      <c r="I73" s="36"/>
      <c r="J73" s="160" t="s">
        <v>60</v>
      </c>
      <c r="K73" s="174"/>
    </row>
    <row r="74" spans="2:11" ht="15.75">
      <c r="B74" s="107"/>
      <c r="C74" s="38"/>
      <c r="D74" s="38"/>
      <c r="E74" s="38"/>
      <c r="F74" s="38"/>
      <c r="G74" s="38"/>
      <c r="H74" s="36"/>
      <c r="I74" s="36"/>
      <c r="J74" s="36"/>
      <c r="K74" s="123"/>
    </row>
    <row r="75" spans="2:11" ht="16.5" thickBot="1">
      <c r="B75" s="124"/>
      <c r="C75" s="125"/>
      <c r="D75" s="125"/>
      <c r="E75" s="125"/>
      <c r="F75" s="125"/>
      <c r="G75" s="125"/>
      <c r="H75" s="126"/>
      <c r="I75" s="127"/>
      <c r="J75" s="126"/>
      <c r="K75" s="128"/>
    </row>
  </sheetData>
  <protectedRanges>
    <protectedRange sqref="F69 B69 J69:K69" name="Rango1_2_1_2_1"/>
    <protectedRange sqref="F72 B72 J72:K72" name="Rango1_2_1_1_1_1"/>
    <protectedRange sqref="J33:J35" name="Rango1_1_1_1"/>
  </protectedRanges>
  <mergeCells count="25">
    <mergeCell ref="B72:D72"/>
    <mergeCell ref="F72:H72"/>
    <mergeCell ref="F73:H73"/>
    <mergeCell ref="J73:K73"/>
    <mergeCell ref="B69:D69"/>
    <mergeCell ref="B27:K27"/>
    <mergeCell ref="B28:K28"/>
    <mergeCell ref="H41:J41"/>
    <mergeCell ref="H42:J42"/>
    <mergeCell ref="H47:J47"/>
    <mergeCell ref="H38:J38"/>
    <mergeCell ref="H52:J52"/>
    <mergeCell ref="F70:H70"/>
    <mergeCell ref="J70:K70"/>
    <mergeCell ref="H49:J49"/>
    <mergeCell ref="H56:J56"/>
    <mergeCell ref="H60:J60"/>
    <mergeCell ref="H59:J59"/>
    <mergeCell ref="H63:J63"/>
    <mergeCell ref="F69:H69"/>
    <mergeCell ref="B2:I2"/>
    <mergeCell ref="B4:I4"/>
    <mergeCell ref="F13:I13"/>
    <mergeCell ref="F15:I15"/>
    <mergeCell ref="F16:I1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FEBC-1D32-4E41-8EE6-FC70AEF7393E}">
  <dimension ref="B2:K142"/>
  <sheetViews>
    <sheetView workbookViewId="0" topLeftCell="A80">
      <selection activeCell="J140" sqref="J140:K14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2" t="s">
        <v>0</v>
      </c>
      <c r="C2" s="153"/>
      <c r="D2" s="153"/>
      <c r="E2" s="153"/>
      <c r="F2" s="153"/>
      <c r="G2" s="153"/>
      <c r="H2" s="153"/>
      <c r="I2" s="153"/>
    </row>
    <row r="3" ht="15" customHeight="1" hidden="1"/>
    <row r="4" spans="2:9" ht="16.5" customHeight="1">
      <c r="B4" s="154" t="s">
        <v>831</v>
      </c>
      <c r="C4" s="153"/>
      <c r="D4" s="153"/>
      <c r="E4" s="153"/>
      <c r="F4" s="153"/>
      <c r="G4" s="153"/>
      <c r="H4" s="153"/>
      <c r="I4" s="15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44958</v>
      </c>
      <c r="C8" s="3">
        <v>0</v>
      </c>
      <c r="D8" s="3" t="s">
        <v>9</v>
      </c>
      <c r="E8" s="3"/>
      <c r="G8" s="4">
        <v>4508264401.94</v>
      </c>
      <c r="H8" s="4">
        <v>3400995891.94</v>
      </c>
      <c r="I8" s="4">
        <v>1107268510</v>
      </c>
    </row>
    <row r="9" spans="2:9" ht="63.75">
      <c r="B9" s="2">
        <v>44958</v>
      </c>
      <c r="C9" s="3">
        <v>56735</v>
      </c>
      <c r="D9" s="3" t="s">
        <v>510</v>
      </c>
      <c r="E9" s="3" t="s">
        <v>511</v>
      </c>
      <c r="G9" s="4">
        <v>0</v>
      </c>
      <c r="H9" s="4">
        <v>660742.9</v>
      </c>
      <c r="I9" s="4">
        <v>1106607767.1</v>
      </c>
    </row>
    <row r="10" spans="2:9" ht="63.75">
      <c r="B10" s="2">
        <v>44958</v>
      </c>
      <c r="C10" s="3">
        <v>56735</v>
      </c>
      <c r="D10" s="3" t="s">
        <v>510</v>
      </c>
      <c r="E10" s="3" t="s">
        <v>511</v>
      </c>
      <c r="G10" s="4">
        <v>0</v>
      </c>
      <c r="H10" s="4">
        <v>364254.76</v>
      </c>
      <c r="I10" s="4">
        <v>1106243512.34</v>
      </c>
    </row>
    <row r="11" spans="2:9" ht="25.5">
      <c r="B11" s="2">
        <v>44959</v>
      </c>
      <c r="C11" s="3">
        <v>56652</v>
      </c>
      <c r="D11" s="3" t="s">
        <v>832</v>
      </c>
      <c r="E11" s="3" t="s">
        <v>833</v>
      </c>
      <c r="G11" s="4">
        <v>4379767.39</v>
      </c>
      <c r="H11" s="4">
        <v>0</v>
      </c>
      <c r="I11" s="4">
        <v>1110623279.73</v>
      </c>
    </row>
    <row r="12" spans="2:9" ht="25.5">
      <c r="B12" s="2">
        <v>44959</v>
      </c>
      <c r="C12" s="3">
        <v>56657</v>
      </c>
      <c r="D12" s="3" t="s">
        <v>834</v>
      </c>
      <c r="E12" s="3" t="s">
        <v>835</v>
      </c>
      <c r="G12" s="4">
        <v>19514147.85</v>
      </c>
      <c r="H12" s="4">
        <v>0</v>
      </c>
      <c r="I12" s="4">
        <v>1130137427.58</v>
      </c>
    </row>
    <row r="13" spans="2:9" ht="51">
      <c r="B13" s="2">
        <v>44959</v>
      </c>
      <c r="C13" s="3">
        <v>56671</v>
      </c>
      <c r="D13" s="3" t="s">
        <v>836</v>
      </c>
      <c r="E13" s="3" t="s">
        <v>837</v>
      </c>
      <c r="G13" s="4">
        <v>4677244.8</v>
      </c>
      <c r="H13" s="4">
        <v>0</v>
      </c>
      <c r="I13" s="4">
        <v>1134814672.38</v>
      </c>
    </row>
    <row r="14" spans="2:9" ht="51">
      <c r="B14" s="2">
        <v>44959</v>
      </c>
      <c r="C14" s="3">
        <v>56673</v>
      </c>
      <c r="D14" s="3" t="s">
        <v>838</v>
      </c>
      <c r="E14" s="3" t="s">
        <v>839</v>
      </c>
      <c r="G14" s="4">
        <v>20996125.42</v>
      </c>
      <c r="H14" s="4">
        <v>0</v>
      </c>
      <c r="I14" s="4">
        <v>1155810797.8</v>
      </c>
    </row>
    <row r="15" spans="2:9" ht="51">
      <c r="B15" s="2">
        <v>44959</v>
      </c>
      <c r="C15" s="3">
        <v>56677</v>
      </c>
      <c r="D15" s="3" t="s">
        <v>840</v>
      </c>
      <c r="E15" s="3" t="s">
        <v>841</v>
      </c>
      <c r="G15" s="4">
        <v>1775166.13</v>
      </c>
      <c r="H15" s="4">
        <v>0</v>
      </c>
      <c r="I15" s="4">
        <v>1157585963.93</v>
      </c>
    </row>
    <row r="16" spans="2:9" ht="51">
      <c r="B16" s="2">
        <v>44959</v>
      </c>
      <c r="C16" s="3">
        <v>56678</v>
      </c>
      <c r="D16" s="3" t="s">
        <v>842</v>
      </c>
      <c r="E16" s="3" t="s">
        <v>843</v>
      </c>
      <c r="G16" s="4">
        <v>799315.14</v>
      </c>
      <c r="H16" s="4">
        <v>0</v>
      </c>
      <c r="I16" s="4">
        <v>1158385279.07</v>
      </c>
    </row>
    <row r="17" spans="2:9" ht="76.5">
      <c r="B17" s="2">
        <v>44959</v>
      </c>
      <c r="C17" s="3">
        <v>56736</v>
      </c>
      <c r="D17" s="3" t="s">
        <v>516</v>
      </c>
      <c r="E17" s="3" t="s">
        <v>517</v>
      </c>
      <c r="G17" s="4">
        <v>0</v>
      </c>
      <c r="H17" s="4">
        <v>327610.37</v>
      </c>
      <c r="I17" s="4">
        <v>1158057668.7</v>
      </c>
    </row>
    <row r="18" spans="2:9" ht="76.5">
      <c r="B18" s="2">
        <v>44959</v>
      </c>
      <c r="C18" s="3">
        <v>56736</v>
      </c>
      <c r="D18" s="3" t="s">
        <v>516</v>
      </c>
      <c r="E18" s="3" t="s">
        <v>517</v>
      </c>
      <c r="G18" s="4">
        <v>0</v>
      </c>
      <c r="H18" s="4">
        <v>223732.5</v>
      </c>
      <c r="I18" s="4">
        <v>1157833936.2</v>
      </c>
    </row>
    <row r="19" spans="2:9" ht="76.5">
      <c r="B19" s="2">
        <v>44959</v>
      </c>
      <c r="C19" s="3">
        <v>56736</v>
      </c>
      <c r="D19" s="3" t="s">
        <v>516</v>
      </c>
      <c r="E19" s="3" t="s">
        <v>517</v>
      </c>
      <c r="G19" s="4">
        <v>0</v>
      </c>
      <c r="H19" s="4">
        <v>24048.51</v>
      </c>
      <c r="I19" s="4">
        <v>1157809887.69</v>
      </c>
    </row>
    <row r="20" spans="2:9" ht="76.5">
      <c r="B20" s="2">
        <v>44960</v>
      </c>
      <c r="C20" s="3">
        <v>56738</v>
      </c>
      <c r="D20" s="3" t="s">
        <v>522</v>
      </c>
      <c r="E20" s="3" t="s">
        <v>523</v>
      </c>
      <c r="G20" s="4">
        <v>0</v>
      </c>
      <c r="H20" s="4">
        <v>297000</v>
      </c>
      <c r="I20" s="4">
        <v>1157512887.69</v>
      </c>
    </row>
    <row r="21" spans="2:9" ht="76.5">
      <c r="B21" s="2">
        <v>44960</v>
      </c>
      <c r="C21" s="3">
        <v>56738</v>
      </c>
      <c r="D21" s="3" t="s">
        <v>522</v>
      </c>
      <c r="E21" s="3" t="s">
        <v>523</v>
      </c>
      <c r="G21" s="4">
        <v>0</v>
      </c>
      <c r="H21" s="4">
        <v>2644809.58</v>
      </c>
      <c r="I21" s="4">
        <v>1154868078.11</v>
      </c>
    </row>
    <row r="22" spans="2:9" ht="76.5">
      <c r="B22" s="2">
        <v>44960</v>
      </c>
      <c r="C22" s="3">
        <v>56738</v>
      </c>
      <c r="D22" s="3" t="s">
        <v>522</v>
      </c>
      <c r="E22" s="3" t="s">
        <v>523</v>
      </c>
      <c r="G22" s="4">
        <v>0</v>
      </c>
      <c r="H22" s="4">
        <v>59000</v>
      </c>
      <c r="I22" s="4">
        <v>1154809078.11</v>
      </c>
    </row>
    <row r="23" spans="2:9" ht="38.25">
      <c r="B23" s="2">
        <v>44960</v>
      </c>
      <c r="C23" s="3">
        <v>56740</v>
      </c>
      <c r="D23" s="3" t="s">
        <v>844</v>
      </c>
      <c r="E23" s="3" t="s">
        <v>845</v>
      </c>
      <c r="G23" s="4">
        <v>37200060.88</v>
      </c>
      <c r="H23" s="4">
        <v>0</v>
      </c>
      <c r="I23" s="4">
        <v>1192009138.99</v>
      </c>
    </row>
    <row r="24" spans="2:9" ht="38.25">
      <c r="B24" s="2">
        <v>44963</v>
      </c>
      <c r="C24" s="3">
        <v>56771</v>
      </c>
      <c r="D24" s="3" t="s">
        <v>846</v>
      </c>
      <c r="E24" s="3" t="s">
        <v>847</v>
      </c>
      <c r="G24" s="4">
        <v>25413264.92</v>
      </c>
      <c r="H24" s="4">
        <v>0</v>
      </c>
      <c r="I24" s="4">
        <v>1217422403.91</v>
      </c>
    </row>
    <row r="25" spans="2:9" ht="51">
      <c r="B25" s="2">
        <v>44963</v>
      </c>
      <c r="C25" s="3">
        <v>57234</v>
      </c>
      <c r="D25" s="3" t="s">
        <v>546</v>
      </c>
      <c r="E25" s="3" t="s">
        <v>547</v>
      </c>
      <c r="G25" s="4">
        <v>0</v>
      </c>
      <c r="H25" s="4">
        <v>67546.13</v>
      </c>
      <c r="I25" s="4">
        <v>1217354857.78</v>
      </c>
    </row>
    <row r="26" spans="2:9" ht="51">
      <c r="B26" s="2">
        <v>44964</v>
      </c>
      <c r="C26" s="3">
        <v>56789</v>
      </c>
      <c r="D26" s="3" t="s">
        <v>848</v>
      </c>
      <c r="E26" s="3" t="s">
        <v>849</v>
      </c>
      <c r="G26" s="4">
        <v>3408684.14</v>
      </c>
      <c r="H26" s="4">
        <v>0</v>
      </c>
      <c r="I26" s="4">
        <v>1220763541.92</v>
      </c>
    </row>
    <row r="27" spans="2:9" ht="51">
      <c r="B27" s="2">
        <v>44964</v>
      </c>
      <c r="C27" s="3">
        <v>57236</v>
      </c>
      <c r="D27" s="3" t="s">
        <v>572</v>
      </c>
      <c r="E27" s="3" t="s">
        <v>573</v>
      </c>
      <c r="G27" s="4">
        <v>0</v>
      </c>
      <c r="H27" s="4">
        <v>248790</v>
      </c>
      <c r="I27" s="4">
        <v>1220514751.92</v>
      </c>
    </row>
    <row r="28" spans="2:9" ht="63.75">
      <c r="B28" s="2">
        <v>44964</v>
      </c>
      <c r="C28" s="3">
        <v>57247</v>
      </c>
      <c r="D28" s="3" t="s">
        <v>850</v>
      </c>
      <c r="E28" s="3" t="s">
        <v>851</v>
      </c>
      <c r="G28" s="4">
        <v>19612.37</v>
      </c>
      <c r="H28" s="4">
        <v>0</v>
      </c>
      <c r="I28" s="4">
        <v>1220534364.29</v>
      </c>
    </row>
    <row r="29" spans="2:9" ht="63.75">
      <c r="B29" s="2">
        <v>44964</v>
      </c>
      <c r="C29" s="3">
        <v>57247</v>
      </c>
      <c r="D29" s="3" t="s">
        <v>850</v>
      </c>
      <c r="E29" s="3" t="s">
        <v>851</v>
      </c>
      <c r="G29" s="4">
        <v>27134.29</v>
      </c>
      <c r="H29" s="4">
        <v>0</v>
      </c>
      <c r="I29" s="4">
        <v>1220561498.58</v>
      </c>
    </row>
    <row r="30" spans="2:9" ht="63.75">
      <c r="B30" s="2">
        <v>44964</v>
      </c>
      <c r="C30" s="3">
        <v>57247</v>
      </c>
      <c r="D30" s="3" t="s">
        <v>850</v>
      </c>
      <c r="E30" s="3" t="s">
        <v>851</v>
      </c>
      <c r="G30" s="4">
        <v>156000</v>
      </c>
      <c r="H30" s="4">
        <v>0</v>
      </c>
      <c r="I30" s="4">
        <v>1220717498.58</v>
      </c>
    </row>
    <row r="31" spans="2:9" ht="63.75">
      <c r="B31" s="2">
        <v>44964</v>
      </c>
      <c r="C31" s="3">
        <v>57247</v>
      </c>
      <c r="D31" s="3" t="s">
        <v>850</v>
      </c>
      <c r="E31" s="3" t="s">
        <v>851</v>
      </c>
      <c r="G31" s="4">
        <v>206968.16</v>
      </c>
      <c r="H31" s="4">
        <v>0</v>
      </c>
      <c r="I31" s="4">
        <v>1220924466.74</v>
      </c>
    </row>
    <row r="32" spans="2:9" ht="63.75">
      <c r="B32" s="2">
        <v>44965</v>
      </c>
      <c r="C32" s="3">
        <v>57237</v>
      </c>
      <c r="D32" s="3" t="s">
        <v>582</v>
      </c>
      <c r="E32" s="3" t="s">
        <v>583</v>
      </c>
      <c r="G32" s="4">
        <v>0</v>
      </c>
      <c r="H32" s="4">
        <v>128459.46</v>
      </c>
      <c r="I32" s="4">
        <v>1220796007.28</v>
      </c>
    </row>
    <row r="33" spans="2:9" ht="63.75">
      <c r="B33" s="2">
        <v>44965</v>
      </c>
      <c r="C33" s="3">
        <v>57237</v>
      </c>
      <c r="D33" s="3" t="s">
        <v>582</v>
      </c>
      <c r="E33" s="3" t="s">
        <v>583</v>
      </c>
      <c r="G33" s="4">
        <v>0</v>
      </c>
      <c r="H33" s="4">
        <v>806190.85</v>
      </c>
      <c r="I33" s="4">
        <v>1219989816.43</v>
      </c>
    </row>
    <row r="34" spans="2:9" ht="63.75">
      <c r="B34" s="2">
        <v>44966</v>
      </c>
      <c r="C34" s="3">
        <v>57238</v>
      </c>
      <c r="D34" s="3" t="s">
        <v>588</v>
      </c>
      <c r="E34" s="3" t="s">
        <v>589</v>
      </c>
      <c r="G34" s="4">
        <v>0</v>
      </c>
      <c r="H34" s="4">
        <v>159270.89</v>
      </c>
      <c r="I34" s="4">
        <v>1219830545.54</v>
      </c>
    </row>
    <row r="35" spans="2:9" ht="63.75">
      <c r="B35" s="2">
        <v>44966</v>
      </c>
      <c r="C35" s="3">
        <v>57238</v>
      </c>
      <c r="D35" s="3" t="s">
        <v>588</v>
      </c>
      <c r="E35" s="3" t="s">
        <v>589</v>
      </c>
      <c r="G35" s="4">
        <v>0</v>
      </c>
      <c r="H35" s="4">
        <v>64660.21</v>
      </c>
      <c r="I35" s="4">
        <v>1219765885.33</v>
      </c>
    </row>
    <row r="36" spans="2:9" ht="63.75">
      <c r="B36" s="2">
        <v>44967</v>
      </c>
      <c r="C36" s="3">
        <v>57037</v>
      </c>
      <c r="D36" s="3" t="s">
        <v>852</v>
      </c>
      <c r="E36" s="3" t="s">
        <v>853</v>
      </c>
      <c r="G36" s="4">
        <v>199873.6</v>
      </c>
      <c r="H36" s="4">
        <v>0</v>
      </c>
      <c r="I36" s="4">
        <v>1219965758.93</v>
      </c>
    </row>
    <row r="37" spans="2:9" ht="63.75">
      <c r="B37" s="2">
        <v>44967</v>
      </c>
      <c r="C37" s="3">
        <v>57038</v>
      </c>
      <c r="D37" s="3" t="s">
        <v>854</v>
      </c>
      <c r="E37" s="3" t="s">
        <v>855</v>
      </c>
      <c r="G37" s="4">
        <v>21063224.72</v>
      </c>
      <c r="H37" s="4">
        <v>0</v>
      </c>
      <c r="I37" s="4">
        <v>1241028983.65</v>
      </c>
    </row>
    <row r="38" spans="2:9" ht="51">
      <c r="B38" s="2">
        <v>44967</v>
      </c>
      <c r="C38" s="3">
        <v>57040</v>
      </c>
      <c r="D38" s="3" t="s">
        <v>856</v>
      </c>
      <c r="E38" s="3" t="s">
        <v>857</v>
      </c>
      <c r="G38" s="4">
        <v>5269744</v>
      </c>
      <c r="H38" s="4">
        <v>0</v>
      </c>
      <c r="I38" s="4">
        <v>1246298727.65</v>
      </c>
    </row>
    <row r="39" spans="2:9" ht="63.75">
      <c r="B39" s="2">
        <v>44967</v>
      </c>
      <c r="C39" s="3">
        <v>57042</v>
      </c>
      <c r="D39" s="3" t="s">
        <v>858</v>
      </c>
      <c r="E39" s="3" t="s">
        <v>859</v>
      </c>
      <c r="G39" s="4">
        <v>16327492.8</v>
      </c>
      <c r="H39" s="4">
        <v>0</v>
      </c>
      <c r="I39" s="4">
        <v>1262626220.45</v>
      </c>
    </row>
    <row r="40" spans="2:9" ht="51">
      <c r="B40" s="2">
        <v>44967</v>
      </c>
      <c r="C40" s="3">
        <v>57047</v>
      </c>
      <c r="D40" s="3" t="s">
        <v>860</v>
      </c>
      <c r="E40" s="3" t="s">
        <v>861</v>
      </c>
      <c r="G40" s="4">
        <v>1823883.37</v>
      </c>
      <c r="H40" s="4">
        <v>0</v>
      </c>
      <c r="I40" s="4">
        <v>1264450103.82</v>
      </c>
    </row>
    <row r="41" spans="2:9" ht="51">
      <c r="B41" s="2">
        <v>44967</v>
      </c>
      <c r="C41" s="3">
        <v>57048</v>
      </c>
      <c r="D41" s="3" t="s">
        <v>862</v>
      </c>
      <c r="E41" s="3" t="s">
        <v>863</v>
      </c>
      <c r="G41" s="4">
        <v>821251.35</v>
      </c>
      <c r="H41" s="4">
        <v>0</v>
      </c>
      <c r="I41" s="4">
        <v>1265271355.17</v>
      </c>
    </row>
    <row r="42" spans="2:9" ht="38.25">
      <c r="B42" s="2">
        <v>44970</v>
      </c>
      <c r="C42" s="3">
        <v>57054</v>
      </c>
      <c r="D42" s="3" t="s">
        <v>864</v>
      </c>
      <c r="E42" s="3" t="s">
        <v>865</v>
      </c>
      <c r="G42" s="4">
        <v>20888595.02</v>
      </c>
      <c r="H42" s="4">
        <v>0</v>
      </c>
      <c r="I42" s="4">
        <v>1286159950.19</v>
      </c>
    </row>
    <row r="43" spans="2:9" ht="63.75">
      <c r="B43" s="2">
        <v>44970</v>
      </c>
      <c r="C43" s="3">
        <v>57240</v>
      </c>
      <c r="D43" s="3" t="s">
        <v>608</v>
      </c>
      <c r="E43" s="3" t="s">
        <v>609</v>
      </c>
      <c r="G43" s="4">
        <v>0</v>
      </c>
      <c r="H43" s="4">
        <v>2643545.97</v>
      </c>
      <c r="I43" s="4">
        <v>1283516404.22</v>
      </c>
    </row>
    <row r="44" spans="2:9" ht="63.75">
      <c r="B44" s="2">
        <v>44970</v>
      </c>
      <c r="C44" s="3">
        <v>57240</v>
      </c>
      <c r="D44" s="3" t="s">
        <v>608</v>
      </c>
      <c r="E44" s="3" t="s">
        <v>609</v>
      </c>
      <c r="G44" s="4">
        <v>0</v>
      </c>
      <c r="H44" s="4">
        <v>2699787.08</v>
      </c>
      <c r="I44" s="4">
        <v>1280816617.14</v>
      </c>
    </row>
    <row r="45" spans="2:9" ht="63.75">
      <c r="B45" s="2">
        <v>44970</v>
      </c>
      <c r="C45" s="3">
        <v>57240</v>
      </c>
      <c r="D45" s="3" t="s">
        <v>608</v>
      </c>
      <c r="E45" s="3" t="s">
        <v>609</v>
      </c>
      <c r="G45" s="4">
        <v>0</v>
      </c>
      <c r="H45" s="4">
        <v>3231196.75</v>
      </c>
      <c r="I45" s="4">
        <v>1277585420.39</v>
      </c>
    </row>
    <row r="46" spans="2:9" ht="63.75">
      <c r="B46" s="2">
        <v>44971</v>
      </c>
      <c r="C46" s="3">
        <v>57242</v>
      </c>
      <c r="D46" s="3" t="s">
        <v>614</v>
      </c>
      <c r="E46" s="3" t="s">
        <v>615</v>
      </c>
      <c r="G46" s="4">
        <v>0</v>
      </c>
      <c r="H46" s="4">
        <v>53685917.09</v>
      </c>
      <c r="I46" s="4">
        <v>1223899503.3</v>
      </c>
    </row>
    <row r="47" spans="2:9" ht="63.75">
      <c r="B47" s="2">
        <v>44971</v>
      </c>
      <c r="C47" s="3">
        <v>57242</v>
      </c>
      <c r="D47" s="3" t="s">
        <v>614</v>
      </c>
      <c r="E47" s="3" t="s">
        <v>615</v>
      </c>
      <c r="G47" s="4">
        <v>0</v>
      </c>
      <c r="H47" s="4">
        <v>2450997.08</v>
      </c>
      <c r="I47" s="4">
        <v>1221448506.22</v>
      </c>
    </row>
    <row r="48" spans="2:9" ht="63.75">
      <c r="B48" s="2">
        <v>44971</v>
      </c>
      <c r="C48" s="3">
        <v>57242</v>
      </c>
      <c r="D48" s="3" t="s">
        <v>614</v>
      </c>
      <c r="E48" s="3" t="s">
        <v>615</v>
      </c>
      <c r="G48" s="4">
        <v>0</v>
      </c>
      <c r="H48" s="4">
        <v>2159633.42</v>
      </c>
      <c r="I48" s="4">
        <v>1219288872.8</v>
      </c>
    </row>
    <row r="49" spans="2:9" ht="25.5">
      <c r="B49" s="2">
        <v>44971</v>
      </c>
      <c r="C49" s="3">
        <v>57647</v>
      </c>
      <c r="D49" s="3" t="s">
        <v>866</v>
      </c>
      <c r="E49" s="3" t="s">
        <v>867</v>
      </c>
      <c r="G49" s="4">
        <v>28795.57</v>
      </c>
      <c r="H49" s="4">
        <v>0</v>
      </c>
      <c r="I49" s="4">
        <v>1219317668.37</v>
      </c>
    </row>
    <row r="50" spans="2:9" ht="25.5">
      <c r="B50" s="2">
        <v>44972</v>
      </c>
      <c r="C50" s="3">
        <v>57223</v>
      </c>
      <c r="D50" s="3" t="s">
        <v>868</v>
      </c>
      <c r="E50" s="3" t="s">
        <v>869</v>
      </c>
      <c r="G50" s="4">
        <v>28987.15</v>
      </c>
      <c r="H50" s="4">
        <v>0</v>
      </c>
      <c r="I50" s="4">
        <v>1219346655.52</v>
      </c>
    </row>
    <row r="51" spans="2:9" ht="25.5">
      <c r="B51" s="2">
        <v>44972</v>
      </c>
      <c r="C51" s="3">
        <v>57225</v>
      </c>
      <c r="D51" s="3" t="s">
        <v>870</v>
      </c>
      <c r="E51" s="3" t="s">
        <v>871</v>
      </c>
      <c r="G51" s="4">
        <v>37842.86</v>
      </c>
      <c r="H51" s="4">
        <v>0</v>
      </c>
      <c r="I51" s="4">
        <v>1219384498.38</v>
      </c>
    </row>
    <row r="52" spans="2:9" ht="63.75">
      <c r="B52" s="2">
        <v>44972</v>
      </c>
      <c r="C52" s="3">
        <v>57244</v>
      </c>
      <c r="D52" s="3" t="s">
        <v>622</v>
      </c>
      <c r="E52" s="3" t="s">
        <v>623</v>
      </c>
      <c r="G52" s="4">
        <v>0</v>
      </c>
      <c r="H52" s="4">
        <v>144350</v>
      </c>
      <c r="I52" s="4">
        <v>1219240148.38</v>
      </c>
    </row>
    <row r="53" spans="2:9" ht="63.75">
      <c r="B53" s="2">
        <v>44972</v>
      </c>
      <c r="C53" s="3">
        <v>57244</v>
      </c>
      <c r="D53" s="3" t="s">
        <v>622</v>
      </c>
      <c r="E53" s="3" t="s">
        <v>623</v>
      </c>
      <c r="G53" s="4">
        <v>0</v>
      </c>
      <c r="H53" s="4">
        <v>473492.13</v>
      </c>
      <c r="I53" s="4">
        <v>1218766656.25</v>
      </c>
    </row>
    <row r="54" spans="2:9" ht="25.5">
      <c r="B54" s="2">
        <v>44973</v>
      </c>
      <c r="C54" s="3">
        <v>57230</v>
      </c>
      <c r="D54" s="3" t="s">
        <v>872</v>
      </c>
      <c r="E54" s="3" t="s">
        <v>873</v>
      </c>
      <c r="G54" s="4">
        <v>9359349.96</v>
      </c>
      <c r="H54" s="4">
        <v>0</v>
      </c>
      <c r="I54" s="4">
        <v>1228126006.21</v>
      </c>
    </row>
    <row r="55" spans="2:9" ht="51">
      <c r="B55" s="2">
        <v>44973</v>
      </c>
      <c r="C55" s="3">
        <v>57335</v>
      </c>
      <c r="D55" s="3" t="s">
        <v>874</v>
      </c>
      <c r="E55" s="3" t="s">
        <v>875</v>
      </c>
      <c r="G55" s="4">
        <v>22369378.44</v>
      </c>
      <c r="H55" s="4">
        <v>0</v>
      </c>
      <c r="I55" s="4">
        <v>1250495384.65</v>
      </c>
    </row>
    <row r="56" spans="2:9" ht="63.75">
      <c r="B56" s="2">
        <v>44973</v>
      </c>
      <c r="C56" s="3">
        <v>57339</v>
      </c>
      <c r="D56" s="3" t="s">
        <v>876</v>
      </c>
      <c r="E56" s="3" t="s">
        <v>877</v>
      </c>
      <c r="G56" s="4">
        <v>15353.6</v>
      </c>
      <c r="H56" s="4">
        <v>0</v>
      </c>
      <c r="I56" s="4">
        <v>1250510738.25</v>
      </c>
    </row>
    <row r="57" spans="2:9" ht="51">
      <c r="B57" s="2">
        <v>44973</v>
      </c>
      <c r="C57" s="3">
        <v>57341</v>
      </c>
      <c r="D57" s="3" t="s">
        <v>878</v>
      </c>
      <c r="E57" s="3" t="s">
        <v>879</v>
      </c>
      <c r="G57" s="4">
        <v>5409841.6</v>
      </c>
      <c r="H57" s="4">
        <v>0</v>
      </c>
      <c r="I57" s="4">
        <v>1255920579.85</v>
      </c>
    </row>
    <row r="58" spans="2:9" ht="63.75">
      <c r="B58" s="2">
        <v>44973</v>
      </c>
      <c r="C58" s="3">
        <v>57619</v>
      </c>
      <c r="D58" s="3" t="s">
        <v>642</v>
      </c>
      <c r="E58" s="3" t="s">
        <v>643</v>
      </c>
      <c r="G58" s="4">
        <v>0</v>
      </c>
      <c r="H58" s="4">
        <v>1110999.16</v>
      </c>
      <c r="I58" s="4">
        <v>1254809580.69</v>
      </c>
    </row>
    <row r="59" spans="2:9" ht="63.75">
      <c r="B59" s="2">
        <v>44973</v>
      </c>
      <c r="C59" s="3">
        <v>57619</v>
      </c>
      <c r="D59" s="3" t="s">
        <v>642</v>
      </c>
      <c r="E59" s="3" t="s">
        <v>643</v>
      </c>
      <c r="G59" s="4">
        <v>0</v>
      </c>
      <c r="H59" s="4">
        <v>1363438.86</v>
      </c>
      <c r="I59" s="4">
        <v>1253446141.83</v>
      </c>
    </row>
    <row r="60" spans="2:9" ht="25.5">
      <c r="B60" s="2">
        <v>44974</v>
      </c>
      <c r="C60" s="3">
        <v>57519</v>
      </c>
      <c r="D60" s="3" t="s">
        <v>880</v>
      </c>
      <c r="E60" s="3" t="s">
        <v>881</v>
      </c>
      <c r="G60" s="4">
        <v>1753381.83</v>
      </c>
      <c r="H60" s="4">
        <v>0</v>
      </c>
      <c r="I60" s="4">
        <v>1255199523.66</v>
      </c>
    </row>
    <row r="61" spans="2:9" ht="51">
      <c r="B61" s="2">
        <v>44974</v>
      </c>
      <c r="C61" s="3">
        <v>57521</v>
      </c>
      <c r="D61" s="3" t="s">
        <v>882</v>
      </c>
      <c r="E61" s="3" t="s">
        <v>883</v>
      </c>
      <c r="G61" s="4">
        <v>789506.18</v>
      </c>
      <c r="H61" s="4">
        <v>0</v>
      </c>
      <c r="I61" s="4">
        <v>1255989029.84</v>
      </c>
    </row>
    <row r="62" spans="2:9" ht="63.75">
      <c r="B62" s="2">
        <v>44974</v>
      </c>
      <c r="C62" s="3">
        <v>57620</v>
      </c>
      <c r="D62" s="3" t="s">
        <v>676</v>
      </c>
      <c r="E62" s="3" t="s">
        <v>677</v>
      </c>
      <c r="G62" s="4">
        <v>0</v>
      </c>
      <c r="H62" s="4">
        <v>1618858.22</v>
      </c>
      <c r="I62" s="4">
        <v>1254370171.62</v>
      </c>
    </row>
    <row r="63" spans="2:9" ht="63.75">
      <c r="B63" s="2">
        <v>44974</v>
      </c>
      <c r="C63" s="3">
        <v>57620</v>
      </c>
      <c r="D63" s="3" t="s">
        <v>676</v>
      </c>
      <c r="E63" s="3" t="s">
        <v>677</v>
      </c>
      <c r="G63" s="4">
        <v>0</v>
      </c>
      <c r="H63" s="4">
        <v>594106.25</v>
      </c>
      <c r="I63" s="4">
        <v>1253776065.37</v>
      </c>
    </row>
    <row r="64" spans="2:9" ht="38.25">
      <c r="B64" s="2">
        <v>44977</v>
      </c>
      <c r="C64" s="3">
        <v>57507</v>
      </c>
      <c r="D64" s="3" t="s">
        <v>884</v>
      </c>
      <c r="E64" s="3" t="s">
        <v>885</v>
      </c>
      <c r="G64" s="4">
        <v>20535765.65</v>
      </c>
      <c r="H64" s="4">
        <v>0</v>
      </c>
      <c r="I64" s="4">
        <v>1274311831.02</v>
      </c>
    </row>
    <row r="65" spans="2:9" ht="51">
      <c r="B65" s="2">
        <v>44977</v>
      </c>
      <c r="C65" s="3">
        <v>57621</v>
      </c>
      <c r="D65" s="3" t="s">
        <v>706</v>
      </c>
      <c r="E65" s="3" t="s">
        <v>707</v>
      </c>
      <c r="G65" s="4">
        <v>0</v>
      </c>
      <c r="H65" s="4">
        <v>222945.54</v>
      </c>
      <c r="I65" s="4">
        <v>1274088885.48</v>
      </c>
    </row>
    <row r="66" spans="2:9" ht="63.75">
      <c r="B66" s="2">
        <v>44978</v>
      </c>
      <c r="C66" s="3">
        <v>57645</v>
      </c>
      <c r="D66" s="3" t="s">
        <v>716</v>
      </c>
      <c r="E66" s="3" t="s">
        <v>717</v>
      </c>
      <c r="G66" s="4">
        <v>0</v>
      </c>
      <c r="H66" s="4">
        <v>132202.5</v>
      </c>
      <c r="I66" s="4">
        <v>1273956682.98</v>
      </c>
    </row>
    <row r="67" spans="2:9" ht="63.75">
      <c r="B67" s="2">
        <v>44978</v>
      </c>
      <c r="C67" s="3">
        <v>57645</v>
      </c>
      <c r="D67" s="3" t="s">
        <v>716</v>
      </c>
      <c r="E67" s="3" t="s">
        <v>717</v>
      </c>
      <c r="G67" s="4">
        <v>0</v>
      </c>
      <c r="H67" s="4">
        <v>185546.13</v>
      </c>
      <c r="I67" s="4">
        <v>1273771136.85</v>
      </c>
    </row>
    <row r="68" spans="2:9" ht="51">
      <c r="B68" s="2">
        <v>44979</v>
      </c>
      <c r="C68" s="3">
        <v>57974</v>
      </c>
      <c r="D68" s="3" t="s">
        <v>756</v>
      </c>
      <c r="E68" s="3" t="s">
        <v>757</v>
      </c>
      <c r="G68" s="4">
        <v>0</v>
      </c>
      <c r="H68" s="4">
        <v>18979779.74</v>
      </c>
      <c r="I68" s="4">
        <v>1254791357.11</v>
      </c>
    </row>
    <row r="69" spans="2:9" ht="51">
      <c r="B69" s="2">
        <v>44980</v>
      </c>
      <c r="C69" s="3">
        <v>57853</v>
      </c>
      <c r="D69" s="3" t="s">
        <v>758</v>
      </c>
      <c r="E69" s="3" t="s">
        <v>759</v>
      </c>
      <c r="G69" s="4">
        <v>0</v>
      </c>
      <c r="H69" s="4">
        <v>3248744.93</v>
      </c>
      <c r="I69" s="4">
        <v>1251542612.18</v>
      </c>
    </row>
    <row r="70" spans="2:9" ht="51">
      <c r="B70" s="2">
        <v>44980</v>
      </c>
      <c r="C70" s="3">
        <v>57882</v>
      </c>
      <c r="D70" s="3" t="s">
        <v>886</v>
      </c>
      <c r="E70" s="3" t="s">
        <v>887</v>
      </c>
      <c r="G70" s="4">
        <v>3874768.84</v>
      </c>
      <c r="H70" s="4">
        <v>0</v>
      </c>
      <c r="I70" s="4">
        <v>1255417381.02</v>
      </c>
    </row>
    <row r="71" spans="2:9" ht="89.25">
      <c r="B71" s="2">
        <v>44980</v>
      </c>
      <c r="C71" s="3">
        <v>57937</v>
      </c>
      <c r="D71" s="3" t="s">
        <v>888</v>
      </c>
      <c r="E71" s="3" t="s">
        <v>889</v>
      </c>
      <c r="G71" s="4">
        <v>10377</v>
      </c>
      <c r="H71" s="4">
        <v>0</v>
      </c>
      <c r="I71" s="4">
        <v>1255427758.02</v>
      </c>
    </row>
    <row r="72" spans="2:9" ht="89.25">
      <c r="B72" s="2">
        <v>44980</v>
      </c>
      <c r="C72" s="3">
        <v>57937</v>
      </c>
      <c r="D72" s="3" t="s">
        <v>888</v>
      </c>
      <c r="E72" s="3" t="s">
        <v>889</v>
      </c>
      <c r="G72" s="4">
        <v>821</v>
      </c>
      <c r="H72" s="4">
        <v>0</v>
      </c>
      <c r="I72" s="4">
        <v>1255428579.02</v>
      </c>
    </row>
    <row r="73" spans="2:9" ht="51">
      <c r="B73" s="2">
        <v>44980</v>
      </c>
      <c r="C73" s="3">
        <v>57978</v>
      </c>
      <c r="D73" s="3" t="s">
        <v>762</v>
      </c>
      <c r="E73" s="3" t="s">
        <v>763</v>
      </c>
      <c r="G73" s="4">
        <v>0</v>
      </c>
      <c r="H73" s="4">
        <v>185470</v>
      </c>
      <c r="I73" s="4">
        <v>1255243109.02</v>
      </c>
    </row>
    <row r="74" spans="2:9" ht="51">
      <c r="B74" s="2">
        <v>44981</v>
      </c>
      <c r="C74" s="3">
        <v>57971</v>
      </c>
      <c r="D74" s="3" t="s">
        <v>794</v>
      </c>
      <c r="E74" s="3" t="s">
        <v>795</v>
      </c>
      <c r="G74" s="4">
        <v>0</v>
      </c>
      <c r="H74" s="4">
        <v>292685</v>
      </c>
      <c r="I74" s="4">
        <v>1254950424.02</v>
      </c>
    </row>
    <row r="75" spans="2:9" ht="51">
      <c r="B75" s="2">
        <v>44981</v>
      </c>
      <c r="C75" s="3">
        <v>58011</v>
      </c>
      <c r="D75" s="3" t="s">
        <v>890</v>
      </c>
      <c r="E75" s="3" t="s">
        <v>891</v>
      </c>
      <c r="G75" s="4">
        <v>1665918.29</v>
      </c>
      <c r="H75" s="4">
        <v>0</v>
      </c>
      <c r="I75" s="4">
        <v>1256616342.31</v>
      </c>
    </row>
    <row r="76" spans="2:9" ht="51">
      <c r="B76" s="2">
        <v>44981</v>
      </c>
      <c r="C76" s="3">
        <v>58012</v>
      </c>
      <c r="D76" s="3" t="s">
        <v>892</v>
      </c>
      <c r="E76" s="3" t="s">
        <v>893</v>
      </c>
      <c r="G76" s="4">
        <v>750123.43</v>
      </c>
      <c r="H76" s="4">
        <v>0</v>
      </c>
      <c r="I76" s="4">
        <v>1257366465.74</v>
      </c>
    </row>
    <row r="77" spans="2:9" ht="38.25">
      <c r="B77" s="2">
        <v>44985</v>
      </c>
      <c r="C77" s="3">
        <v>58031</v>
      </c>
      <c r="D77" s="3" t="s">
        <v>894</v>
      </c>
      <c r="E77" s="3" t="s">
        <v>895</v>
      </c>
      <c r="G77" s="4">
        <v>23881887.15</v>
      </c>
      <c r="H77" s="4">
        <v>0</v>
      </c>
      <c r="I77" s="4">
        <v>1281248352.89</v>
      </c>
    </row>
    <row r="78" spans="2:9" ht="51">
      <c r="B78" s="2">
        <v>44985</v>
      </c>
      <c r="C78" s="3">
        <v>58047</v>
      </c>
      <c r="D78" s="3" t="s">
        <v>826</v>
      </c>
      <c r="E78" s="3" t="s">
        <v>827</v>
      </c>
      <c r="G78" s="4">
        <v>0</v>
      </c>
      <c r="H78" s="4">
        <v>249010.96</v>
      </c>
      <c r="I78" s="4">
        <v>1280999341.93</v>
      </c>
    </row>
    <row r="79" spans="2:9" ht="51">
      <c r="B79" s="2">
        <v>44985</v>
      </c>
      <c r="C79" s="3">
        <v>58106</v>
      </c>
      <c r="D79" s="3" t="s">
        <v>896</v>
      </c>
      <c r="E79" s="3" t="s">
        <v>897</v>
      </c>
      <c r="G79" s="4">
        <v>5761484.8</v>
      </c>
      <c r="H79" s="4">
        <v>0</v>
      </c>
      <c r="I79" s="4">
        <v>1286760826.73</v>
      </c>
    </row>
    <row r="80" spans="2:9" ht="51">
      <c r="B80" s="2">
        <v>44985</v>
      </c>
      <c r="C80" s="3">
        <v>58107</v>
      </c>
      <c r="D80" s="3" t="s">
        <v>898</v>
      </c>
      <c r="E80" s="3" t="s">
        <v>899</v>
      </c>
      <c r="G80" s="4">
        <v>22152473.8</v>
      </c>
      <c r="H80" s="4">
        <v>0</v>
      </c>
      <c r="I80" s="4">
        <v>1308913300.53</v>
      </c>
    </row>
    <row r="81" ht="10.15" customHeight="1"/>
    <row r="82" spans="6:9" ht="18" customHeight="1">
      <c r="F82" s="155" t="s">
        <v>900</v>
      </c>
      <c r="G82" s="153"/>
      <c r="H82" s="153"/>
      <c r="I82" s="153"/>
    </row>
    <row r="83" ht="0.95" customHeight="1"/>
    <row r="84" spans="6:9" ht="18" customHeight="1">
      <c r="F84" s="155" t="s">
        <v>901</v>
      </c>
      <c r="G84" s="153"/>
      <c r="H84" s="153"/>
      <c r="I84" s="153"/>
    </row>
    <row r="85" spans="6:9" ht="18" customHeight="1">
      <c r="F85" s="155" t="s">
        <v>902</v>
      </c>
      <c r="G85" s="153"/>
      <c r="H85" s="153"/>
      <c r="I85" s="153"/>
    </row>
    <row r="86" ht="20.1" customHeight="1"/>
    <row r="88" spans="2:11" ht="15.75">
      <c r="B88" s="132"/>
      <c r="C88" s="133" t="s">
        <v>903</v>
      </c>
      <c r="D88" s="6"/>
      <c r="E88" s="6"/>
      <c r="F88" s="6"/>
      <c r="G88" s="6"/>
      <c r="H88" s="6"/>
      <c r="I88" s="6"/>
      <c r="J88" s="6"/>
      <c r="K88" s="7"/>
    </row>
    <row r="89" spans="2:11" ht="15.75">
      <c r="B89" s="11"/>
      <c r="C89" s="9"/>
      <c r="D89" s="9"/>
      <c r="E89" s="9"/>
      <c r="F89" s="9"/>
      <c r="G89" s="9"/>
      <c r="H89" s="9"/>
      <c r="I89" s="9"/>
      <c r="J89" s="9"/>
      <c r="K89" s="10"/>
    </row>
    <row r="90" spans="2:11" ht="15.75">
      <c r="B90" s="11"/>
      <c r="C90" s="9"/>
      <c r="D90" s="9"/>
      <c r="E90" s="9"/>
      <c r="F90" s="9"/>
      <c r="G90" s="9"/>
      <c r="H90" s="9"/>
      <c r="I90" s="9"/>
      <c r="J90" s="9"/>
      <c r="K90" s="10"/>
    </row>
    <row r="91" spans="2:11" ht="15.75">
      <c r="B91" s="11"/>
      <c r="C91" s="9"/>
      <c r="D91" s="9"/>
      <c r="E91" s="9"/>
      <c r="F91" s="9"/>
      <c r="G91" s="9"/>
      <c r="H91" s="9"/>
      <c r="I91" s="9"/>
      <c r="J91" s="9"/>
      <c r="K91" s="10"/>
    </row>
    <row r="92" spans="2:11" ht="15.75">
      <c r="B92" s="11"/>
      <c r="C92" s="9"/>
      <c r="D92" s="9"/>
      <c r="E92" s="9"/>
      <c r="F92" s="9"/>
      <c r="G92" s="9"/>
      <c r="H92" s="9"/>
      <c r="I92" s="9"/>
      <c r="J92" s="9"/>
      <c r="K92" s="10"/>
    </row>
    <row r="93" spans="2:11" ht="15.75">
      <c r="B93" s="11"/>
      <c r="C93" s="9"/>
      <c r="D93" s="9"/>
      <c r="E93" s="9"/>
      <c r="F93" s="9"/>
      <c r="G93" s="9"/>
      <c r="H93" s="9"/>
      <c r="I93" s="9"/>
      <c r="J93" s="9"/>
      <c r="K93" s="10"/>
    </row>
    <row r="94" spans="2:11" ht="15.75">
      <c r="B94" s="149" t="s">
        <v>24</v>
      </c>
      <c r="C94" s="150"/>
      <c r="D94" s="150"/>
      <c r="E94" s="150"/>
      <c r="F94" s="150"/>
      <c r="G94" s="150"/>
      <c r="H94" s="150"/>
      <c r="I94" s="150"/>
      <c r="J94" s="150"/>
      <c r="K94" s="151"/>
    </row>
    <row r="95" spans="2:11" ht="15">
      <c r="B95" s="157" t="s">
        <v>904</v>
      </c>
      <c r="C95" s="158"/>
      <c r="D95" s="158"/>
      <c r="E95" s="158"/>
      <c r="F95" s="158"/>
      <c r="G95" s="158"/>
      <c r="H95" s="158"/>
      <c r="I95" s="158"/>
      <c r="J95" s="158"/>
      <c r="K95" s="159"/>
    </row>
    <row r="96" spans="2:11" ht="15.75">
      <c r="B96" s="12"/>
      <c r="C96" s="13"/>
      <c r="D96" s="13"/>
      <c r="E96" s="13"/>
      <c r="F96" s="13"/>
      <c r="G96" s="13"/>
      <c r="H96" s="13"/>
      <c r="I96" s="13"/>
      <c r="J96" s="13"/>
      <c r="K96" s="14"/>
    </row>
    <row r="97" spans="2:11" ht="15.75">
      <c r="B97" s="12"/>
      <c r="C97" s="13"/>
      <c r="D97" s="13"/>
      <c r="E97" s="13"/>
      <c r="F97" s="13"/>
      <c r="G97" s="13"/>
      <c r="H97" s="13"/>
      <c r="I97" s="13"/>
      <c r="J97" s="13"/>
      <c r="K97" s="14"/>
    </row>
    <row r="98" spans="2:11" ht="15.75">
      <c r="B98" s="11"/>
      <c r="C98" s="15" t="s">
        <v>26</v>
      </c>
      <c r="D98" s="15"/>
      <c r="E98" s="15"/>
      <c r="F98" s="15"/>
      <c r="G98" s="15"/>
      <c r="H98" s="15"/>
      <c r="I98" s="15"/>
      <c r="J98" s="15"/>
      <c r="K98" s="16"/>
    </row>
    <row r="99" spans="2:11" ht="15.75">
      <c r="B99" s="11"/>
      <c r="C99" s="17" t="s">
        <v>905</v>
      </c>
      <c r="D99" s="17"/>
      <c r="E99" s="18"/>
      <c r="F99" s="18"/>
      <c r="G99" s="18"/>
      <c r="H99" s="18"/>
      <c r="I99" s="17" t="s">
        <v>28</v>
      </c>
      <c r="J99" s="17"/>
      <c r="K99" s="19" t="s">
        <v>906</v>
      </c>
    </row>
    <row r="100" spans="2:11" ht="15.75">
      <c r="B100" s="11"/>
      <c r="C100" s="20" t="s">
        <v>30</v>
      </c>
      <c r="D100" s="21" t="s">
        <v>31</v>
      </c>
      <c r="E100" s="22"/>
      <c r="F100" s="23"/>
      <c r="G100" s="24"/>
      <c r="H100" s="25"/>
      <c r="I100" s="20"/>
      <c r="J100" s="26"/>
      <c r="K100" s="27"/>
    </row>
    <row r="101" spans="2:11" ht="15.75">
      <c r="B101" s="11"/>
      <c r="C101" s="20" t="s">
        <v>32</v>
      </c>
      <c r="D101" s="28"/>
      <c r="E101" s="29"/>
      <c r="F101" s="26"/>
      <c r="G101" s="24"/>
      <c r="H101" s="20" t="s">
        <v>907</v>
      </c>
      <c r="I101" s="20"/>
      <c r="J101" s="26"/>
      <c r="K101" s="30"/>
    </row>
    <row r="102" spans="2:11" ht="16.5" thickBot="1">
      <c r="B102" s="11"/>
      <c r="C102" s="20"/>
      <c r="D102" s="28"/>
      <c r="E102" s="29"/>
      <c r="F102" s="26"/>
      <c r="G102" s="31"/>
      <c r="H102" s="20"/>
      <c r="I102" s="20"/>
      <c r="J102" s="26"/>
      <c r="K102" s="30"/>
    </row>
    <row r="103" spans="2:11" ht="16.5" thickTop="1">
      <c r="B103" s="32"/>
      <c r="C103" s="33"/>
      <c r="D103" s="33"/>
      <c r="E103" s="33"/>
      <c r="F103" s="33"/>
      <c r="G103" s="33"/>
      <c r="H103" s="33"/>
      <c r="I103" s="33"/>
      <c r="J103" s="33"/>
      <c r="K103" s="34"/>
    </row>
    <row r="104" spans="2:11" ht="15.75">
      <c r="B104" s="35"/>
      <c r="C104" s="36"/>
      <c r="D104" s="36"/>
      <c r="E104" s="36"/>
      <c r="F104" s="36"/>
      <c r="G104" s="36"/>
      <c r="H104" s="36"/>
      <c r="I104" s="36"/>
      <c r="J104" s="36"/>
      <c r="K104" s="37" t="s">
        <v>34</v>
      </c>
    </row>
    <row r="105" spans="2:11" ht="15.75">
      <c r="B105" s="35"/>
      <c r="C105" s="38" t="s">
        <v>35</v>
      </c>
      <c r="D105" s="38"/>
      <c r="E105" s="38"/>
      <c r="F105" s="38"/>
      <c r="G105" s="38"/>
      <c r="H105" s="160"/>
      <c r="I105" s="160"/>
      <c r="J105" s="160"/>
      <c r="K105" s="40">
        <v>1107268510</v>
      </c>
    </row>
    <row r="106" spans="2:11" ht="15.75">
      <c r="B106" s="35"/>
      <c r="C106" s="36"/>
      <c r="D106" s="36"/>
      <c r="E106" s="36"/>
      <c r="F106" s="36"/>
      <c r="G106" s="36"/>
      <c r="H106" s="36"/>
      <c r="I106" s="36"/>
      <c r="J106" s="36"/>
      <c r="K106" s="40"/>
    </row>
    <row r="107" spans="2:11" ht="15.75">
      <c r="B107" s="35"/>
      <c r="C107" s="41" t="s">
        <v>36</v>
      </c>
      <c r="D107" s="41"/>
      <c r="E107" s="41"/>
      <c r="F107" s="41"/>
      <c r="G107" s="41"/>
      <c r="H107" s="36"/>
      <c r="I107" s="36"/>
      <c r="J107" s="36"/>
      <c r="K107" s="40"/>
    </row>
    <row r="108" spans="2:11" ht="15.75">
      <c r="B108" s="35"/>
      <c r="C108" s="36" t="s">
        <v>138</v>
      </c>
      <c r="D108" s="36"/>
      <c r="E108" s="36"/>
      <c r="F108" s="36"/>
      <c r="G108" s="36"/>
      <c r="H108" s="161"/>
      <c r="I108" s="161"/>
      <c r="J108" s="161"/>
      <c r="K108" s="40">
        <v>303393613.5</v>
      </c>
    </row>
    <row r="109" spans="2:11" ht="15.75">
      <c r="B109" s="35"/>
      <c r="C109" s="36" t="s">
        <v>908</v>
      </c>
      <c r="D109" s="36"/>
      <c r="E109" s="36"/>
      <c r="F109" s="36"/>
      <c r="G109" s="36"/>
      <c r="H109" s="160"/>
      <c r="I109" s="160"/>
      <c r="J109" s="160"/>
      <c r="K109" s="40">
        <v>0</v>
      </c>
    </row>
    <row r="110" spans="2:11" ht="15.75">
      <c r="B110" s="35"/>
      <c r="C110" s="36"/>
      <c r="D110" s="36"/>
      <c r="E110" s="36"/>
      <c r="F110" s="36"/>
      <c r="G110" s="36"/>
      <c r="H110" s="39"/>
      <c r="I110" s="39"/>
      <c r="J110" s="39"/>
      <c r="K110" s="40"/>
    </row>
    <row r="111" spans="2:11" ht="15.75">
      <c r="B111" s="35"/>
      <c r="C111" s="38" t="s">
        <v>39</v>
      </c>
      <c r="D111" s="38"/>
      <c r="E111" s="38"/>
      <c r="F111" s="38"/>
      <c r="G111" s="38"/>
      <c r="H111" s="36"/>
      <c r="I111" s="36"/>
      <c r="J111" s="36"/>
      <c r="K111" s="42">
        <f>+K105+K108+K109</f>
        <v>1410662123.5</v>
      </c>
    </row>
    <row r="112" spans="2:11" ht="15.75">
      <c r="B112" s="35"/>
      <c r="C112" s="36"/>
      <c r="D112" s="36"/>
      <c r="E112" s="36"/>
      <c r="F112" s="36"/>
      <c r="G112" s="36"/>
      <c r="H112" s="36"/>
      <c r="I112" s="36"/>
      <c r="J112" s="36"/>
      <c r="K112" s="40"/>
    </row>
    <row r="113" spans="2:11" ht="15.75">
      <c r="B113" s="35"/>
      <c r="C113" s="41" t="s">
        <v>40</v>
      </c>
      <c r="D113" s="41"/>
      <c r="E113" s="41"/>
      <c r="F113" s="41"/>
      <c r="G113" s="41"/>
      <c r="H113" s="36"/>
      <c r="I113" s="36"/>
      <c r="J113" s="36"/>
      <c r="K113" s="40"/>
    </row>
    <row r="114" spans="2:11" ht="15.75">
      <c r="B114" s="35"/>
      <c r="C114" s="36" t="s">
        <v>139</v>
      </c>
      <c r="D114" s="36"/>
      <c r="E114" s="36"/>
      <c r="F114" s="36"/>
      <c r="G114" s="36"/>
      <c r="H114" s="160"/>
      <c r="I114" s="160"/>
      <c r="J114" s="160"/>
      <c r="K114" s="40">
        <v>101748822.97</v>
      </c>
    </row>
    <row r="115" spans="2:11" ht="15.75">
      <c r="B115" s="35"/>
      <c r="C115" s="36" t="s">
        <v>909</v>
      </c>
      <c r="D115" s="36"/>
      <c r="E115" s="36"/>
      <c r="F115" s="36"/>
      <c r="G115" s="36"/>
      <c r="H115" s="39"/>
      <c r="I115" s="39"/>
      <c r="J115" s="39"/>
      <c r="K115" s="40">
        <v>0</v>
      </c>
    </row>
    <row r="116" spans="2:11" ht="15.75">
      <c r="B116" s="35"/>
      <c r="C116" s="36" t="s">
        <v>43</v>
      </c>
      <c r="D116" s="36"/>
      <c r="E116" s="36"/>
      <c r="F116" s="36"/>
      <c r="G116" s="36"/>
      <c r="H116" s="160"/>
      <c r="I116" s="160"/>
      <c r="J116" s="160"/>
      <c r="K116" s="40"/>
    </row>
    <row r="117" spans="2:11" ht="15.75">
      <c r="B117" s="35"/>
      <c r="C117" s="36" t="s">
        <v>44</v>
      </c>
      <c r="D117" s="36"/>
      <c r="E117" s="36"/>
      <c r="F117" s="36"/>
      <c r="G117" s="36"/>
      <c r="H117" s="39"/>
      <c r="I117" s="39"/>
      <c r="J117" s="39"/>
      <c r="K117" s="40"/>
    </row>
    <row r="118" spans="2:11" ht="15.75">
      <c r="B118" s="35"/>
      <c r="C118" s="36"/>
      <c r="D118" s="36"/>
      <c r="E118" s="36"/>
      <c r="F118" s="36"/>
      <c r="G118" s="36"/>
      <c r="H118" s="39"/>
      <c r="I118" s="39"/>
      <c r="J118" s="39"/>
      <c r="K118" s="40"/>
    </row>
    <row r="119" spans="2:11" ht="16.5" thickBot="1">
      <c r="B119" s="35"/>
      <c r="C119" s="38" t="s">
        <v>45</v>
      </c>
      <c r="D119" s="38"/>
      <c r="E119" s="38"/>
      <c r="F119" s="38"/>
      <c r="G119" s="38"/>
      <c r="H119" s="160"/>
      <c r="I119" s="160"/>
      <c r="J119" s="160"/>
      <c r="K119" s="43">
        <f>+K111-K114</f>
        <v>1308913300.53</v>
      </c>
    </row>
    <row r="120" spans="2:11" ht="16.5" thickTop="1">
      <c r="B120" s="35"/>
      <c r="C120" s="44"/>
      <c r="D120" s="44"/>
      <c r="E120" s="44"/>
      <c r="F120" s="44"/>
      <c r="G120" s="44"/>
      <c r="H120" s="44"/>
      <c r="I120" s="44"/>
      <c r="J120" s="44"/>
      <c r="K120" s="45"/>
    </row>
    <row r="121" spans="2:11" ht="15.75">
      <c r="B121" s="35"/>
      <c r="C121" s="36"/>
      <c r="D121" s="36"/>
      <c r="E121" s="36"/>
      <c r="F121" s="36"/>
      <c r="G121" s="36"/>
      <c r="H121" s="36"/>
      <c r="I121" s="36"/>
      <c r="J121" s="36"/>
      <c r="K121" s="46"/>
    </row>
    <row r="122" spans="2:11" ht="15.75">
      <c r="B122" s="35"/>
      <c r="C122" s="36"/>
      <c r="D122" s="36"/>
      <c r="E122" s="36"/>
      <c r="F122" s="36"/>
      <c r="G122" s="36"/>
      <c r="H122" s="36"/>
      <c r="I122" s="36"/>
      <c r="J122" s="36"/>
      <c r="K122" s="37" t="s">
        <v>46</v>
      </c>
    </row>
    <row r="123" spans="2:11" ht="15.75">
      <c r="B123" s="35"/>
      <c r="C123" s="38" t="s">
        <v>47</v>
      </c>
      <c r="D123" s="38"/>
      <c r="E123" s="38"/>
      <c r="F123" s="38"/>
      <c r="G123" s="38"/>
      <c r="H123" s="160"/>
      <c r="I123" s="160"/>
      <c r="J123" s="160"/>
      <c r="K123" s="40">
        <v>1285031413.38</v>
      </c>
    </row>
    <row r="124" spans="2:11" ht="15.75">
      <c r="B124" s="35"/>
      <c r="C124" s="38"/>
      <c r="D124" s="38"/>
      <c r="E124" s="38"/>
      <c r="F124" s="38"/>
      <c r="G124" s="38"/>
      <c r="H124" s="39"/>
      <c r="I124" s="39"/>
      <c r="J124" s="39"/>
      <c r="K124" s="40"/>
    </row>
    <row r="125" spans="2:11" ht="15.75">
      <c r="B125" s="35"/>
      <c r="C125" s="41" t="s">
        <v>36</v>
      </c>
      <c r="D125" s="41"/>
      <c r="E125" s="41"/>
      <c r="F125" s="41"/>
      <c r="G125" s="41"/>
      <c r="H125" s="36"/>
      <c r="I125" s="36"/>
      <c r="J125" s="36"/>
      <c r="K125" s="47"/>
    </row>
    <row r="126" spans="2:11" ht="15.75">
      <c r="B126" s="35"/>
      <c r="C126" s="36" t="s">
        <v>48</v>
      </c>
      <c r="D126" s="36"/>
      <c r="E126" s="36"/>
      <c r="F126" s="36"/>
      <c r="G126" s="36"/>
      <c r="H126" s="160"/>
      <c r="I126" s="160"/>
      <c r="J126" s="160"/>
      <c r="K126" s="40">
        <v>23881887.15</v>
      </c>
    </row>
    <row r="127" spans="2:11" ht="15.75">
      <c r="B127" s="35"/>
      <c r="C127" s="38" t="s">
        <v>39</v>
      </c>
      <c r="D127" s="38"/>
      <c r="E127" s="38"/>
      <c r="F127" s="38"/>
      <c r="G127" s="38"/>
      <c r="H127" s="162"/>
      <c r="I127" s="162"/>
      <c r="J127" s="162"/>
      <c r="K127" s="49">
        <f>SUM(K123:K126)</f>
        <v>1308913300.5300002</v>
      </c>
    </row>
    <row r="128" spans="2:11" ht="15.75">
      <c r="B128" s="35"/>
      <c r="C128" s="36"/>
      <c r="D128" s="36"/>
      <c r="E128" s="36"/>
      <c r="F128" s="36"/>
      <c r="G128" s="36"/>
      <c r="H128" s="36"/>
      <c r="I128" s="36"/>
      <c r="J128" s="36"/>
      <c r="K128" s="47"/>
    </row>
    <row r="129" spans="2:11" ht="15.75">
      <c r="B129" s="35"/>
      <c r="C129" s="41" t="s">
        <v>40</v>
      </c>
      <c r="D129" s="41"/>
      <c r="E129" s="41"/>
      <c r="F129" s="41"/>
      <c r="G129" s="41"/>
      <c r="H129" s="36"/>
      <c r="I129" s="36"/>
      <c r="J129" s="36"/>
      <c r="K129" s="40"/>
    </row>
    <row r="130" spans="2:11" ht="15.75">
      <c r="B130" s="35"/>
      <c r="C130" s="36" t="s">
        <v>910</v>
      </c>
      <c r="D130" s="36"/>
      <c r="E130" s="36"/>
      <c r="F130" s="36"/>
      <c r="G130" s="36"/>
      <c r="H130" s="162"/>
      <c r="I130" s="162"/>
      <c r="J130" s="162"/>
      <c r="K130" s="40">
        <v>0</v>
      </c>
    </row>
    <row r="131" spans="2:11" ht="15.75">
      <c r="B131" s="35"/>
      <c r="C131" s="36"/>
      <c r="D131" s="36"/>
      <c r="E131" s="36"/>
      <c r="F131" s="36"/>
      <c r="G131" s="36"/>
      <c r="H131" s="48"/>
      <c r="I131" s="48"/>
      <c r="J131" s="48"/>
      <c r="K131" s="40"/>
    </row>
    <row r="132" spans="2:11" ht="16.5" thickBot="1">
      <c r="B132" s="35"/>
      <c r="C132" s="38" t="s">
        <v>45</v>
      </c>
      <c r="D132" s="38"/>
      <c r="E132" s="38"/>
      <c r="F132" s="38"/>
      <c r="G132" s="38"/>
      <c r="H132" s="36"/>
      <c r="I132" s="36"/>
      <c r="J132" s="36"/>
      <c r="K132" s="43">
        <f>SUM(K127-K130)</f>
        <v>1308913300.5300002</v>
      </c>
    </row>
    <row r="133" spans="2:11" ht="17.25" thickBot="1" thickTop="1">
      <c r="B133" s="50"/>
      <c r="C133" s="51"/>
      <c r="D133" s="51"/>
      <c r="E133" s="51"/>
      <c r="F133" s="51"/>
      <c r="G133" s="51"/>
      <c r="H133" s="52"/>
      <c r="I133" s="52"/>
      <c r="J133" s="52"/>
      <c r="K133" s="53"/>
    </row>
    <row r="134" spans="2:11" ht="16.5" thickTop="1">
      <c r="B134" s="32"/>
      <c r="C134" s="54"/>
      <c r="D134" s="54"/>
      <c r="E134" s="54"/>
      <c r="F134" s="54"/>
      <c r="G134" s="54"/>
      <c r="H134" s="33"/>
      <c r="I134" s="33"/>
      <c r="J134" s="33"/>
      <c r="K134" s="55"/>
    </row>
    <row r="135" spans="2:11" ht="15.75">
      <c r="B135" s="35"/>
      <c r="C135" s="38"/>
      <c r="D135" s="38"/>
      <c r="E135" s="38"/>
      <c r="F135" s="38"/>
      <c r="G135" s="38"/>
      <c r="H135" s="36"/>
      <c r="I135" s="36"/>
      <c r="J135" s="36"/>
      <c r="K135" s="56"/>
    </row>
    <row r="136" spans="2:11" ht="15.75">
      <c r="B136" s="62"/>
      <c r="C136" s="63" t="s">
        <v>911</v>
      </c>
      <c r="D136" s="63"/>
      <c r="E136" s="58"/>
      <c r="F136" s="92" t="s">
        <v>51</v>
      </c>
      <c r="G136" s="156" t="s">
        <v>914</v>
      </c>
      <c r="H136" s="156"/>
      <c r="I136" s="92"/>
      <c r="J136" s="36"/>
      <c r="K136" s="60" t="s">
        <v>912</v>
      </c>
    </row>
    <row r="137" spans="2:11" ht="15.75">
      <c r="B137" s="35"/>
      <c r="C137" s="131" t="s">
        <v>53</v>
      </c>
      <c r="D137" s="131"/>
      <c r="E137" s="39"/>
      <c r="F137" s="170" t="s">
        <v>54</v>
      </c>
      <c r="G137" s="170"/>
      <c r="H137" s="170"/>
      <c r="I137" s="36"/>
      <c r="J137" s="160" t="s">
        <v>55</v>
      </c>
      <c r="K137" s="163"/>
    </row>
    <row r="138" spans="2:11" ht="15.75">
      <c r="B138" s="35"/>
      <c r="C138" s="36"/>
      <c r="D138" s="36"/>
      <c r="E138" s="39"/>
      <c r="F138" s="39"/>
      <c r="G138" s="39"/>
      <c r="H138" s="39"/>
      <c r="I138" s="36"/>
      <c r="J138" s="39"/>
      <c r="K138" s="61"/>
    </row>
    <row r="139" spans="2:11" ht="15.75">
      <c r="B139" s="62"/>
      <c r="C139" s="156" t="s">
        <v>913</v>
      </c>
      <c r="D139" s="156"/>
      <c r="E139" s="58"/>
      <c r="F139" s="92" t="s">
        <v>57</v>
      </c>
      <c r="G139" s="156" t="s">
        <v>915</v>
      </c>
      <c r="H139" s="156"/>
      <c r="I139" s="92"/>
      <c r="J139" s="36"/>
      <c r="K139" s="60" t="s">
        <v>58</v>
      </c>
    </row>
    <row r="140" spans="2:11" ht="15.75">
      <c r="B140" s="35"/>
      <c r="C140" s="131" t="s">
        <v>59</v>
      </c>
      <c r="D140" s="131"/>
      <c r="E140" s="39"/>
      <c r="F140" s="170" t="s">
        <v>60</v>
      </c>
      <c r="G140" s="170"/>
      <c r="H140" s="170"/>
      <c r="I140" s="36"/>
      <c r="J140" s="160" t="s">
        <v>60</v>
      </c>
      <c r="K140" s="163"/>
    </row>
    <row r="141" spans="2:11" ht="15.75">
      <c r="B141" s="35"/>
      <c r="C141" s="38"/>
      <c r="D141" s="38"/>
      <c r="E141" s="38"/>
      <c r="F141" s="38"/>
      <c r="G141" s="38"/>
      <c r="H141" s="36"/>
      <c r="I141" s="36"/>
      <c r="J141" s="36"/>
      <c r="K141" s="64"/>
    </row>
    <row r="142" spans="2:11" ht="15.75">
      <c r="B142" s="65"/>
      <c r="C142" s="66"/>
      <c r="D142" s="66"/>
      <c r="E142" s="66"/>
      <c r="F142" s="66"/>
      <c r="G142" s="66"/>
      <c r="H142" s="67"/>
      <c r="I142" s="68"/>
      <c r="J142" s="67"/>
      <c r="K142" s="69"/>
    </row>
  </sheetData>
  <protectedRanges>
    <protectedRange sqref="F136" name="Rango1_2_1_4"/>
    <protectedRange sqref="F139 K139" name="Rango1_2_1_1_2"/>
    <protectedRange sqref="J100:J102" name="Rango1_1_1"/>
    <protectedRange sqref="C139" name="Rango1_2_1_1_1_1"/>
    <protectedRange sqref="K136" name="Rango1_2_1_3_1"/>
    <protectedRange sqref="C136" name="Rango1_2_1_2_1"/>
  </protectedRanges>
  <mergeCells count="24">
    <mergeCell ref="F137:H137"/>
    <mergeCell ref="J137:K137"/>
    <mergeCell ref="C139:D139"/>
    <mergeCell ref="F140:H140"/>
    <mergeCell ref="J140:K140"/>
    <mergeCell ref="G139:H139"/>
    <mergeCell ref="G136:H136"/>
    <mergeCell ref="B95:K95"/>
    <mergeCell ref="H105:J105"/>
    <mergeCell ref="H108:J108"/>
    <mergeCell ref="H109:J109"/>
    <mergeCell ref="H114:J114"/>
    <mergeCell ref="H116:J116"/>
    <mergeCell ref="H119:J119"/>
    <mergeCell ref="H123:J123"/>
    <mergeCell ref="H126:J126"/>
    <mergeCell ref="H127:J127"/>
    <mergeCell ref="H130:J130"/>
    <mergeCell ref="B94:K94"/>
    <mergeCell ref="B2:I2"/>
    <mergeCell ref="B4:I4"/>
    <mergeCell ref="F82:I82"/>
    <mergeCell ref="F84:I84"/>
    <mergeCell ref="F85:I8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2023-03-03T20:36:58Z</dcterms:modified>
  <cp:category/>
  <cp:version/>
  <cp:contentType/>
  <cp:contentStatus/>
</cp:coreProperties>
</file>