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0730" windowHeight="11160" activeTab="0"/>
  </bookViews>
  <sheets>
    <sheet name="1-10-00-01-01" sheetId="10" r:id="rId1"/>
    <sheet name="1-10-00-01-02" sheetId="2" r:id="rId2"/>
    <sheet name="1-10-00-01-03" sheetId="3" r:id="rId3"/>
    <sheet name="1-10-00-01-13" sheetId="5" r:id="rId4"/>
    <sheet name="1-10-00-01-14" sheetId="6" r:id="rId5"/>
    <sheet name="1-10-00-01-15" sheetId="4" r:id="rId6"/>
    <sheet name="1-10-00-01-18" sheetId="8" r:id="rId7"/>
    <sheet name="1-10-00-01-19" sheetId="12" r:id="rId8"/>
    <sheet name="1-10-00-01-20" sheetId="11" r:id="rId9"/>
    <sheet name="1-10-00-01-27" sheetId="13" r:id="rId10"/>
    <sheet name="1-10-00-01-28" sheetId="9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<sst xmlns="http://schemas.openxmlformats.org/spreadsheetml/2006/main" count="1267" uniqueCount="694">
  <si>
    <t>Ministerio de Industria, Comercio y Mipymes</t>
  </si>
  <si>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</si>
  <si>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t>Fecha</t>
  </si>
  <si>
    <t>Asiento</t>
  </si>
  <si>
    <t>Fuente</t>
  </si>
  <si>
    <t>Referencia</t>
  </si>
  <si>
    <t>Débito</t>
  </si>
  <si>
    <t>Crédito</t>
  </si>
  <si>
    <t>Saldo</t>
  </si>
  <si>
    <t>REGISTROS | REVERSO ASIENTO  No. 56086 D/F 31/12/2022</t>
  </si>
  <si>
    <t>REVERSO ASIENTO  No. 56086 D/F 31/12/2022</t>
  </si>
  <si>
    <t>Depósito | DOCS. Nos. 40833, 40851 Y 40872,</t>
  </si>
  <si>
    <t>DOCS. Nos. 40833, 40851 Y 40872,</t>
  </si>
  <si>
    <t>Depósito | DOCS. 40990 Y 40993</t>
  </si>
  <si>
    <t>DOCS. 40990 Y 40993</t>
  </si>
  <si>
    <t>Nómina | LIB. 179-1</t>
  </si>
  <si>
    <t>LIB. 179-1</t>
  </si>
  <si>
    <t>Nómina | LIB. 160-1</t>
  </si>
  <si>
    <t>LIB. 160-1</t>
  </si>
  <si>
    <t>Depósito | DOC. 41054</t>
  </si>
  <si>
    <t>DOC. 41054</t>
  </si>
  <si>
    <t>Depósito | DOC. 41027</t>
  </si>
  <si>
    <t>DOC. 41027</t>
  </si>
  <si>
    <t>Nómina | LIB. 187-1</t>
  </si>
  <si>
    <t>LIB. 187-1</t>
  </si>
  <si>
    <t>Nómina | LIB. 208-1</t>
  </si>
  <si>
    <t>LIB. 208-1</t>
  </si>
  <si>
    <t>Nómina | LIB. 119-1</t>
  </si>
  <si>
    <t>LIB. 119-1</t>
  </si>
  <si>
    <t>Transferencias a otras instituciones | LIB. 124-1</t>
  </si>
  <si>
    <t>LIB. 124-1</t>
  </si>
  <si>
    <t>Transferencias a otras instituciones | LIB. 31-1 CECCOM</t>
  </si>
  <si>
    <t>LIB. 31-1 CECCOM</t>
  </si>
  <si>
    <t>Transferencias a otras instituciones | LIB. 47-1 CECCOM</t>
  </si>
  <si>
    <t>LIB. 47-1 CECCOM</t>
  </si>
  <si>
    <t>Transferencias a otras instituciones | LIB. 49-1 CECCOM</t>
  </si>
  <si>
    <t>LIB. 49-1 CECCOM</t>
  </si>
  <si>
    <t>Transferencias a otras instituciones | LIB. 56-1 CECCOM</t>
  </si>
  <si>
    <t>LIB. 56-1 CECCOM</t>
  </si>
  <si>
    <t>Transferencias a otras instituciones | LIB. 87-1 CECCOM</t>
  </si>
  <si>
    <t>LIB. 87-1 CECCOM</t>
  </si>
  <si>
    <t xml:space="preserve">Transferencias a otras instituciones | LIB. 93-1 </t>
  </si>
  <si>
    <t xml:space="preserve">LIB. 93-1 </t>
  </si>
  <si>
    <t>Nómina | LIB. 95-1</t>
  </si>
  <si>
    <t>LIB. 95-1</t>
  </si>
  <si>
    <t>Nómina | LIB. 99-1</t>
  </si>
  <si>
    <t>LIB. 99-1</t>
  </si>
  <si>
    <t>Nómina | LIB. 331-1</t>
  </si>
  <si>
    <t>LIB. 331-1</t>
  </si>
  <si>
    <t>Transferencias a otras instituciones | LIB. 184-1 CECCOM</t>
  </si>
  <si>
    <t>LIB. 184-1 CECCOM</t>
  </si>
  <si>
    <t>Nómina | LIB. 299-1</t>
  </si>
  <si>
    <t>LIB. 299-1</t>
  </si>
  <si>
    <t>Depósito | DOC. 41059 Y 41060 ASIG. DE CUOTAS</t>
  </si>
  <si>
    <t>DOC. 41059 Y 41060 ASIG. DE CUOTAS</t>
  </si>
  <si>
    <t>Nómina | LIB. 411-1</t>
  </si>
  <si>
    <t>LIB. 411-1</t>
  </si>
  <si>
    <t>Depósito | DOC. 41082</t>
  </si>
  <si>
    <t>DOC. 41082</t>
  </si>
  <si>
    <t>Nómina | LIB. 351-1</t>
  </si>
  <si>
    <t>LIB. 351-1</t>
  </si>
  <si>
    <t>Depósito | DOCS. 41123 Y 41127</t>
  </si>
  <si>
    <t>DOCS. 41123 Y 41127</t>
  </si>
  <si>
    <t>Transferencias a otras instituciones | LIB. 368-1</t>
  </si>
  <si>
    <t>LIB. 368-1</t>
  </si>
  <si>
    <t>Transferencias a otras instituciones | LIB. 355-1</t>
  </si>
  <si>
    <t>LIB. 355-1</t>
  </si>
  <si>
    <t>Transferencias a otras instituciones | LIB. 362-1</t>
  </si>
  <si>
    <t>LIB. 362-1</t>
  </si>
  <si>
    <t>Transferencias a otras instituciones | LIB. 359-1</t>
  </si>
  <si>
    <t>LIB. 359-1</t>
  </si>
  <si>
    <t>Transferencias a otras instituciones | LIB. 339-1</t>
  </si>
  <si>
    <t>LIB. 339-1</t>
  </si>
  <si>
    <t>Depósito | DOCS. 41143 Y 41147</t>
  </si>
  <si>
    <t>DOCS. 41143 Y 41147</t>
  </si>
  <si>
    <t>Transferencias a otras instituciones | LIB. 14-1 CECCOM</t>
  </si>
  <si>
    <t>LIB. 14-1 CECCOM</t>
  </si>
  <si>
    <t>Transferencias a otras instituciones | LIB. 13-1 CECCOM</t>
  </si>
  <si>
    <t>LIB. 13-1 CECCOM</t>
  </si>
  <si>
    <t>Transferencias a otras instituciones | LIB. 460-1</t>
  </si>
  <si>
    <t>LIB. 460-1</t>
  </si>
  <si>
    <t>Nómina | LIB. 583-1</t>
  </si>
  <si>
    <t>LIB. 583-1</t>
  </si>
  <si>
    <t>Pago | LIB. 519-1</t>
  </si>
  <si>
    <t>LIB. 519-1</t>
  </si>
  <si>
    <t>Pago | LIB. 22-1</t>
  </si>
  <si>
    <t>LIB. 22-1</t>
  </si>
  <si>
    <t>Pago | LIB. 22-1  . B1500035196</t>
  </si>
  <si>
    <t>LIB. 22-1  . B1500035196</t>
  </si>
  <si>
    <t>Pago | LIB. 26-1   B1500000222</t>
  </si>
  <si>
    <t>LIB. 26-1   B1500000222</t>
  </si>
  <si>
    <t>Pago | LIB. 90-1   B1500345228/  B1500345250</t>
  </si>
  <si>
    <t>LIB. 90-1   B1500345228/  B1500345250</t>
  </si>
  <si>
    <t>Pago | LIB. 77-1</t>
  </si>
  <si>
    <t>LIB. 77-1</t>
  </si>
  <si>
    <t>Pago | LIB. 62-1    B1500183285 /  B1500187805</t>
  </si>
  <si>
    <t>LIB. 62-1    B1500183285 /  B1500187805</t>
  </si>
  <si>
    <t xml:space="preserve">Pago | LIB. 30-1  B1500000071 </t>
  </si>
  <si>
    <t xml:space="preserve">LIB. 30-1  B1500000071 </t>
  </si>
  <si>
    <t>Transferencias a otras instituciones | LIB. 168-1</t>
  </si>
  <si>
    <t>LIB. 168-1</t>
  </si>
  <si>
    <t>Pago | LIB. 110-1</t>
  </si>
  <si>
    <t>LIB. 110-1</t>
  </si>
  <si>
    <t>Pago | LIB. 113-1</t>
  </si>
  <si>
    <t>LIB. 113-1</t>
  </si>
  <si>
    <t xml:space="preserve">Pago | LIB. 128-1  B1500046723 </t>
  </si>
  <si>
    <t xml:space="preserve">LIB. 128-1  B1500046723 </t>
  </si>
  <si>
    <t>Pago | LIB. 131-1  B1500046968</t>
  </si>
  <si>
    <t>LIB. 131-1  B1500046968</t>
  </si>
  <si>
    <t>Pago | LIB. 144-1  B1500046721</t>
  </si>
  <si>
    <t>LIB. 144-1  B1500046721</t>
  </si>
  <si>
    <t xml:space="preserve">Pago | LIB. 158-1  B1500000150 </t>
  </si>
  <si>
    <t xml:space="preserve">LIB. 158-1  B1500000150 </t>
  </si>
  <si>
    <t>Pago | LIB. 163-1  B1500190796</t>
  </si>
  <si>
    <t>LIB. 163-1  B1500190796</t>
  </si>
  <si>
    <t>Pago | LIB. 166-1</t>
  </si>
  <si>
    <t>LIB. 166-1</t>
  </si>
  <si>
    <t>Transferencias a otras instituciones | LIB. 461-1</t>
  </si>
  <si>
    <t>LIB. 461-1</t>
  </si>
  <si>
    <t>Nómina | LIB. 500-1</t>
  </si>
  <si>
    <t>LIB. 500-1</t>
  </si>
  <si>
    <t>Depósito | DOC.  41167</t>
  </si>
  <si>
    <t>DOC.  41167</t>
  </si>
  <si>
    <t>Pago | LIB. 37-1   B1500190581</t>
  </si>
  <si>
    <t>LIB. 37-1   B1500190581</t>
  </si>
  <si>
    <r>
      <t xml:space="preserve">Total Débitos: </t>
    </r>
    <r>
      <rPr>
        <b/>
        <sz val="10"/>
        <color indexed="8"/>
        <rFont val="Arial"/>
        <family val="2"/>
      </rPr>
      <t>984,752,426.07</t>
    </r>
  </si>
  <si>
    <r>
      <t xml:space="preserve">Total Créditos: </t>
    </r>
    <r>
      <rPr>
        <b/>
        <sz val="10"/>
        <color indexed="8"/>
        <rFont val="Arial"/>
        <family val="2"/>
      </rPr>
      <t>251,972,728.90</t>
    </r>
  </si>
  <si>
    <r>
      <t xml:space="preserve">Balance: </t>
    </r>
    <r>
      <rPr>
        <b/>
        <sz val="10"/>
        <color indexed="8"/>
        <rFont val="Arial"/>
        <family val="2"/>
      </rPr>
      <t>732,779,697.17</t>
    </r>
  </si>
  <si>
    <t>1-10-00-01-14</t>
  </si>
  <si>
    <t>MINISTERIO DE INDUSTRIA, COMERCIO Y MIPYMES</t>
  </si>
  <si>
    <t>Conciliación Bancaria al 31 de enero del año 2023</t>
  </si>
  <si>
    <t xml:space="preserve">Capítulo:    0100 </t>
  </si>
  <si>
    <t xml:space="preserve">Nombre de Cta.:  Cuenta Colectora </t>
  </si>
  <si>
    <t xml:space="preserve">         Número Cta.:</t>
  </si>
  <si>
    <t>BR 0100001034</t>
  </si>
  <si>
    <t>Banco:</t>
  </si>
  <si>
    <t>RESERVAS</t>
  </si>
  <si>
    <r>
      <t xml:space="preserve">Esta incorporada en SIGEF:   Si </t>
    </r>
    <r>
      <rPr>
        <b/>
        <u val="single"/>
        <sz val="11"/>
        <rFont val="Times New Roman"/>
        <family val="1"/>
      </rPr>
      <t xml:space="preserve">x </t>
    </r>
    <r>
      <rPr>
        <b/>
        <sz val="11"/>
        <rFont val="Times New Roman"/>
        <family val="1"/>
      </rPr>
      <t>___</t>
    </r>
  </si>
  <si>
    <t>Cuenta:</t>
  </si>
  <si>
    <t>No 100010102384894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</si>
  <si>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</si>
  <si>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</si>
  <si>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</si>
  <si>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</si>
  <si>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</si>
  <si>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</si>
  <si>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</si>
  <si>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 xml:space="preserve">Libramientos Emitidos </t>
  </si>
  <si>
    <t xml:space="preserve">TOTAL CONCILIADO </t>
  </si>
  <si>
    <t>BANCO</t>
  </si>
  <si>
    <t>BALANCE EN BANCO</t>
  </si>
  <si>
    <t>Depósitos en tránsito</t>
  </si>
  <si>
    <t>Libramientos en Tránsito</t>
  </si>
  <si>
    <t>Lic. Elizabeth Lizardo J</t>
  </si>
  <si>
    <t>Licda. Mirky Cuello</t>
  </si>
  <si>
    <t xml:space="preserve">                                 Licda. Yasirys Germán</t>
  </si>
  <si>
    <t xml:space="preserve">    Preparado por</t>
  </si>
  <si>
    <t>Revisado por</t>
  </si>
  <si>
    <t>Autorizado por</t>
  </si>
  <si>
    <t>Contadora</t>
  </si>
  <si>
    <t xml:space="preserve">    Enc. Contabilidad</t>
  </si>
  <si>
    <t xml:space="preserve">                                Directora Financiera</t>
  </si>
  <si>
    <t xml:space="preserve">    Puesto que ocupa</t>
  </si>
  <si>
    <t>Puesto que ocupa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</si>
  <si>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</si>
  <si>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 xml:space="preserve">Balance Ant. | </t>
  </si>
  <si>
    <t>Cobro | 452400540009</t>
  </si>
  <si>
    <t>452400540009</t>
  </si>
  <si>
    <t>Cobro | 452400546971</t>
  </si>
  <si>
    <t>452400546971</t>
  </si>
  <si>
    <t>Cobro | 452400549085</t>
  </si>
  <si>
    <t>452400549085</t>
  </si>
  <si>
    <t>Cobro | 452400546705</t>
  </si>
  <si>
    <t>452400546705</t>
  </si>
  <si>
    <r>
      <t xml:space="preserve">Total Débitos: </t>
    </r>
    <r>
      <rPr>
        <b/>
        <sz val="10"/>
        <color indexed="8"/>
        <rFont val="Arial"/>
        <family val="2"/>
      </rPr>
      <t>241,327,975.44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</si>
  <si>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</si>
  <si>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241,327,975.44</t>
    </r>
  </si>
  <si>
    <t>1-10-00-01-03</t>
  </si>
  <si>
    <t>MINISTERIO DE INDUSTRIA Y COMERCIO Y MIPYMES</t>
  </si>
  <si>
    <t>Conciliación Bancaria al    31   de Enero del año 2023</t>
  </si>
  <si>
    <t xml:space="preserve"> </t>
  </si>
  <si>
    <t xml:space="preserve">Capítulo:    0212 </t>
  </si>
  <si>
    <t xml:space="preserve">Nombre de Cta.:  Cuenta Colectora  Mas Gas </t>
  </si>
  <si>
    <t>Número Cta.:</t>
  </si>
  <si>
    <t xml:space="preserve">Esta incorporada en SIGEF:   Si __x____ </t>
  </si>
  <si>
    <t>No 2117001000</t>
  </si>
  <si>
    <t>Cheques emitidos</t>
  </si>
  <si>
    <t>Transferencias entre Cuentas</t>
  </si>
  <si>
    <t>Notas de Débito</t>
  </si>
  <si>
    <t>Comisiones Bancarias</t>
  </si>
  <si>
    <t xml:space="preserve">Cheques en tránsito </t>
  </si>
  <si>
    <t>Lic. Elizabeth Lizardo J.</t>
  </si>
  <si>
    <t xml:space="preserve"> Yasirys Germán</t>
  </si>
  <si>
    <t>Directora Financiera</t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</si>
  <si>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</si>
  <si>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Depósito | 0152080261</t>
  </si>
  <si>
    <t>0152080261</t>
  </si>
  <si>
    <t>Cobro | 291947414</t>
  </si>
  <si>
    <t>291947414</t>
  </si>
  <si>
    <t>Cobro | 452400540008</t>
  </si>
  <si>
    <t>452400540008</t>
  </si>
  <si>
    <t>Cobro | 452400540010</t>
  </si>
  <si>
    <t>452400540010</t>
  </si>
  <si>
    <t>Cobro | 291874690</t>
  </si>
  <si>
    <t>291874690</t>
  </si>
  <si>
    <t>Cobro | 929186098</t>
  </si>
  <si>
    <t>929186098</t>
  </si>
  <si>
    <t>Depósito | 0352010291</t>
  </si>
  <si>
    <t>0352010291</t>
  </si>
  <si>
    <t>Depósito | REINTEGRO CHEQUES</t>
  </si>
  <si>
    <t>REINTEGRO CHEQUES</t>
  </si>
  <si>
    <t>Depósito | 0352100188</t>
  </si>
  <si>
    <t>0352100188</t>
  </si>
  <si>
    <t>TRANSFERENCIA ENTRE CUENTAS | DOCS. 40833; 40851; 40872 Y 40913</t>
  </si>
  <si>
    <t>DOCS. 40833; 40851; 40872 Y 40913</t>
  </si>
  <si>
    <t>Depósito | 0165080084 GULFSTREAM</t>
  </si>
  <si>
    <t>0165080084 GULFSTREAM</t>
  </si>
  <si>
    <t>Cobro | 292528550</t>
  </si>
  <si>
    <t>292528550</t>
  </si>
  <si>
    <t>Cobro | 452400361365</t>
  </si>
  <si>
    <t>452400361365</t>
  </si>
  <si>
    <t>Cobro | 452400546972</t>
  </si>
  <si>
    <t>452400546972</t>
  </si>
  <si>
    <t>Cobro | 452400546973</t>
  </si>
  <si>
    <t>452400546973</t>
  </si>
  <si>
    <t>Cobro | 292682977</t>
  </si>
  <si>
    <t>292682977</t>
  </si>
  <si>
    <t>Depósito | 0165090540</t>
  </si>
  <si>
    <t>0165090540</t>
  </si>
  <si>
    <t>Cobro | 292709297</t>
  </si>
  <si>
    <t>292709297</t>
  </si>
  <si>
    <t>Cobro | 292627044</t>
  </si>
  <si>
    <t>292627044</t>
  </si>
  <si>
    <t>TRANSFERENCIA ENTRE CUENTAS | DOC.40990</t>
  </si>
  <si>
    <t>DOC.40990</t>
  </si>
  <si>
    <t>Depósito | 0165090066, GULFSTREAM PETROLEUM</t>
  </si>
  <si>
    <t>0165090066, GULFSTREAM PETROLEUM</t>
  </si>
  <si>
    <t>Cobro | B0100007739 $21,089.581.44 ANTICIPO $16,507,846.66</t>
  </si>
  <si>
    <t>B0100007739 $21,089.581.44 ANTICIPO $16,507,846.66</t>
  </si>
  <si>
    <t>Cobro | 452400364667</t>
  </si>
  <si>
    <t>452400364667</t>
  </si>
  <si>
    <t>Depósito | 0352060259, COASTAL</t>
  </si>
  <si>
    <t>0352060259, COASTAL</t>
  </si>
  <si>
    <t>Cobro | 452400549084</t>
  </si>
  <si>
    <t>452400549084</t>
  </si>
  <si>
    <t>Cobro | 452400549086</t>
  </si>
  <si>
    <t>452400549086</t>
  </si>
  <si>
    <t>Depósito | DOCS. 41054 Y 41059</t>
  </si>
  <si>
    <t>DOCS. 41054 Y 41059</t>
  </si>
  <si>
    <t>Depósito | DOCS. 41075 Y 41082</t>
  </si>
  <si>
    <t>DOCS. 41075 Y 41082</t>
  </si>
  <si>
    <t>Cobro | 003520100386/ 003520100390</t>
  </si>
  <si>
    <t>003520100386/ 003520100390</t>
  </si>
  <si>
    <t>TRANSFERENCIA ENTRE CUENTAS | DOC. 00071 Y 00072</t>
  </si>
  <si>
    <t>DOC. 00071 Y 00072</t>
  </si>
  <si>
    <t>Cobro | 293990089</t>
  </si>
  <si>
    <t>293990089</t>
  </si>
  <si>
    <t>Cobro | 293996748</t>
  </si>
  <si>
    <t>293996748</t>
  </si>
  <si>
    <t>Cobro | 452400546706</t>
  </si>
  <si>
    <t>452400546706</t>
  </si>
  <si>
    <t>Cobro | 452400546704</t>
  </si>
  <si>
    <t>452400546704</t>
  </si>
  <si>
    <t>Depósito | DOSC.  41123 Y 41127</t>
  </si>
  <si>
    <t>DOSC.  41123 Y 41127</t>
  </si>
  <si>
    <t>Depósito | DOCS.  41137, 44143 Y 41147</t>
  </si>
  <si>
    <t>DOCS.  41137, 44143 Y 41147</t>
  </si>
  <si>
    <r>
      <t xml:space="preserve">Total Débitos: </t>
    </r>
    <r>
      <rPr>
        <b/>
        <sz val="10"/>
        <color indexed="8"/>
        <rFont val="Arial"/>
        <family val="2"/>
      </rPr>
      <t>4,508,264,401.94</t>
    </r>
  </si>
  <si>
    <r>
      <t xml:space="preserve">Total Créditos: </t>
    </r>
    <r>
      <rPr>
        <b/>
        <sz val="10"/>
        <color indexed="8"/>
        <rFont val="Arial"/>
        <family val="2"/>
      </rPr>
      <t>3,400,995,891.94</t>
    </r>
  </si>
  <si>
    <r>
      <t xml:space="preserve">Balance: </t>
    </r>
    <r>
      <rPr>
        <b/>
        <sz val="10"/>
        <color indexed="8"/>
        <rFont val="Arial"/>
        <family val="2"/>
      </rPr>
      <t>1,107,268,510.00</t>
    </r>
  </si>
  <si>
    <t>1-10-00-01-18</t>
  </si>
  <si>
    <t>Conciliación Bancaria al    31   de Enero  del año 2023</t>
  </si>
  <si>
    <t>Nombre de Cta.:  Cuenta Colectora 2082 Disponibilidad</t>
  </si>
  <si>
    <t>2082001000</t>
  </si>
  <si>
    <t>No 10001012384894</t>
  </si>
  <si>
    <t>Reintegro credito</t>
  </si>
  <si>
    <t>Cheques</t>
  </si>
  <si>
    <t xml:space="preserve">Transf. en tránsito </t>
  </si>
  <si>
    <t xml:space="preserve">     Manuel García </t>
  </si>
  <si>
    <t xml:space="preserve">  Yasirys Germán</t>
  </si>
  <si>
    <t xml:space="preserve">    Enc. Ingresos</t>
  </si>
  <si>
    <t xml:space="preserve">    Directora Financiero</t>
  </si>
  <si>
    <r>
      <t xml:space="preserve">Libro Mayor Auxiliar de </t>
    </r>
    <r>
      <rPr>
        <sz val="10"/>
        <color indexed="8"/>
        <rFont val="Arial"/>
        <family val="2"/>
      </rPr>
      <t>Banco de Reservas de la Rep. Dom. (Disponibilidad) FECOPECO RESOL. 214-2022 (1-10-00-01-28)</t>
    </r>
  </si>
  <si>
    <t>Depósito | 0352010288</t>
  </si>
  <si>
    <t>0352010288</t>
  </si>
  <si>
    <t>Cobro | 292528554/ 292528558</t>
  </si>
  <si>
    <t>292528554/ 292528558</t>
  </si>
  <si>
    <t xml:space="preserve">Depósito | </t>
  </si>
  <si>
    <r>
      <t xml:space="preserve">Total Débitos: </t>
    </r>
    <r>
      <rPr>
        <b/>
        <sz val="10"/>
        <color indexed="8"/>
        <rFont val="Arial"/>
        <family val="2"/>
      </rPr>
      <t>1,092,459,357.27</t>
    </r>
  </si>
  <si>
    <r>
      <t xml:space="preserve">Balance: </t>
    </r>
    <r>
      <rPr>
        <b/>
        <sz val="10"/>
        <color indexed="8"/>
        <rFont val="Arial"/>
        <family val="2"/>
      </rPr>
      <t>1,092,459,357.27</t>
    </r>
  </si>
  <si>
    <t>1-10-00-01-28</t>
  </si>
  <si>
    <t>Conciliación Bancaria al   31  de Enero  del año 2023</t>
  </si>
  <si>
    <t>Nombre de Cta.:  Fecopeco</t>
  </si>
  <si>
    <t>No.</t>
  </si>
  <si>
    <t>Transferencias automatica recibidas</t>
  </si>
  <si>
    <t>Cheques Administrtivos y Transferencias Bancarias</t>
  </si>
  <si>
    <t>Transferencia a Terceros</t>
  </si>
  <si>
    <t>Cheques en transito</t>
  </si>
  <si>
    <t xml:space="preserve">Licda. Elizabeth Lizardo J. </t>
  </si>
  <si>
    <t xml:space="preserve">                                  Yasirys Germán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</si>
  <si>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</si>
  <si>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Cobro | 29166495377</t>
  </si>
  <si>
    <t>29166495377</t>
  </si>
  <si>
    <t>Cobro | 29162077938</t>
  </si>
  <si>
    <t>29162077938</t>
  </si>
  <si>
    <t>Cheque | Cheque-CH-018830</t>
  </si>
  <si>
    <t>Cheque-CH-018830</t>
  </si>
  <si>
    <t>Cheque | Cheque-CH-018831</t>
  </si>
  <si>
    <t>Cheque-CH-018831</t>
  </si>
  <si>
    <t>Cheque | Cheque-CH-018832</t>
  </si>
  <si>
    <t>Cheque-CH-018832</t>
  </si>
  <si>
    <t>Cheque | Cheque-CH-018833</t>
  </si>
  <si>
    <t>Cheque-CH-018833</t>
  </si>
  <si>
    <t>Cobro | 29176486044</t>
  </si>
  <si>
    <t>29176486044</t>
  </si>
  <si>
    <t>Cobro | 4524000037555</t>
  </si>
  <si>
    <t>4524000037555</t>
  </si>
  <si>
    <t>Cobro | 202230025428367</t>
  </si>
  <si>
    <t>202230025428367</t>
  </si>
  <si>
    <t>Cobro | 202230025428419</t>
  </si>
  <si>
    <t>202230025428419</t>
  </si>
  <si>
    <t>Cobro | 29179747872</t>
  </si>
  <si>
    <t>29179747872</t>
  </si>
  <si>
    <t>Pago | CI-0471-0479/0480 AL 89/0490 AL 99/0500 AL 0503</t>
  </si>
  <si>
    <t>CI-0471-0479/0480 AL 89/0490 AL 99/0500 AL 0503</t>
  </si>
  <si>
    <t>REGISTROS | TRANSF. No. 0061</t>
  </si>
  <si>
    <t>TRANSF. No. 0061</t>
  </si>
  <si>
    <t>Depósito | 0352080085, RES. 324-22 MULTA.</t>
  </si>
  <si>
    <t>0352080085, RES. 324-22 MULTA.</t>
  </si>
  <si>
    <t>Cobro | 202230025452592</t>
  </si>
  <si>
    <t>202230025452592</t>
  </si>
  <si>
    <t>Cobro | 4524000036653</t>
  </si>
  <si>
    <t>4524000036653</t>
  </si>
  <si>
    <t>Cobro | 29190923616</t>
  </si>
  <si>
    <t>29190923616</t>
  </si>
  <si>
    <t>Pago | CI-2022-0504</t>
  </si>
  <si>
    <t>CI-2022-0504</t>
  </si>
  <si>
    <t>Pago | CI-2022-0505</t>
  </si>
  <si>
    <t>CI-2022-0505</t>
  </si>
  <si>
    <t>Pago | CI-2022-0506</t>
  </si>
  <si>
    <t>CI-2022-0506</t>
  </si>
  <si>
    <t>Pago | CI-2022-0507</t>
  </si>
  <si>
    <t>CI-2022-0507</t>
  </si>
  <si>
    <t>Pago | CI-2022-0508</t>
  </si>
  <si>
    <t>CI-2022-0508</t>
  </si>
  <si>
    <t>Pago | CI-2022-0509</t>
  </si>
  <si>
    <t>CI-2022-0509</t>
  </si>
  <si>
    <t>Pago | CI-2022-0510</t>
  </si>
  <si>
    <t>CI-2022-0510</t>
  </si>
  <si>
    <t>Pago | CI-2022-0511</t>
  </si>
  <si>
    <t>CI-2022-0511</t>
  </si>
  <si>
    <t>Pago | CI-2022-0512</t>
  </si>
  <si>
    <t>CI-2022-0512</t>
  </si>
  <si>
    <t>Pago | CI-2022-0513</t>
  </si>
  <si>
    <t>CI-2022-0513</t>
  </si>
  <si>
    <t>Pago | CI-2022-0514</t>
  </si>
  <si>
    <t>CI-2022-0514</t>
  </si>
  <si>
    <t>Pago | CI-2022-0515</t>
  </si>
  <si>
    <t>CI-2022-0515</t>
  </si>
  <si>
    <t>Pago | CI-2022-0516</t>
  </si>
  <si>
    <t>CI-2022-0516</t>
  </si>
  <si>
    <t>Pago | CI-2022-0517</t>
  </si>
  <si>
    <t>CI-2022-0517</t>
  </si>
  <si>
    <t>Pago | CI--2022-0518</t>
  </si>
  <si>
    <t>CI--2022-0518</t>
  </si>
  <si>
    <t>Pago | CI-2022-0519</t>
  </si>
  <si>
    <t>CI-2022-0519</t>
  </si>
  <si>
    <t>Pago | CI-2022-0531/0532-32-33-34-35-36-37-38-39-40</t>
  </si>
  <si>
    <t>CI-2022-0531/0532-32-33-34-35-36-37-38-39-40</t>
  </si>
  <si>
    <t>Pago | CI-2022-0520/21/22/23/24/25/26/27/28/29</t>
  </si>
  <si>
    <t>CI-2022-0520/21/22/23/24/25/26/27/28/29</t>
  </si>
  <si>
    <t>Cobro | 29199564528</t>
  </si>
  <si>
    <t>29199564528</t>
  </si>
  <si>
    <t>Cobro | 202230025490226</t>
  </si>
  <si>
    <t>202230025490226</t>
  </si>
  <si>
    <t>Cobro | 4524000037172</t>
  </si>
  <si>
    <t>4524000037172</t>
  </si>
  <si>
    <t>Cobro | 202230025502375</t>
  </si>
  <si>
    <t>202230025502375</t>
  </si>
  <si>
    <t>Cobro | 29205356724</t>
  </si>
  <si>
    <t>29205356724</t>
  </si>
  <si>
    <t>REGISTROS | TRANSF. 0008  FIDEICOMISO</t>
  </si>
  <si>
    <t>TRANSF. 0008  FIDEICOMISO</t>
  </si>
  <si>
    <t>Cheque | Cheque-CH-018834</t>
  </si>
  <si>
    <t>Cheque-CH-018834</t>
  </si>
  <si>
    <t>Cheque | Cheque-CH-018835</t>
  </si>
  <si>
    <t>Cheque-CH-018835</t>
  </si>
  <si>
    <t>Cobro | 29211634026</t>
  </si>
  <si>
    <t>29211634026</t>
  </si>
  <si>
    <t>Cobro | 29230644523</t>
  </si>
  <si>
    <t>29230644523</t>
  </si>
  <si>
    <t>Cobro | 230110008100030096</t>
  </si>
  <si>
    <t>230110008100030096</t>
  </si>
  <si>
    <t>Cobro | 29232047011</t>
  </si>
  <si>
    <t>29232047011</t>
  </si>
  <si>
    <t>Cobro | 29236743016/ 29236586033</t>
  </si>
  <si>
    <t>29236743016/ 29236586033</t>
  </si>
  <si>
    <t>Cobro | 202230025623002</t>
  </si>
  <si>
    <t>202230025623002</t>
  </si>
  <si>
    <t>Cobro | 29245406902</t>
  </si>
  <si>
    <t>29245406902</t>
  </si>
  <si>
    <t>Cobro | 230111002520060325</t>
  </si>
  <si>
    <t>230111002520060325</t>
  </si>
  <si>
    <t>Cobro | 202230025635651</t>
  </si>
  <si>
    <t>202230025635651</t>
  </si>
  <si>
    <t>Cobro | 230112452810070010</t>
  </si>
  <si>
    <t>230112452810070010</t>
  </si>
  <si>
    <t>Cobro | 230112452810060024</t>
  </si>
  <si>
    <t>230112452810060024</t>
  </si>
  <si>
    <t>Cobro | 29261562023</t>
  </si>
  <si>
    <t>29261562023</t>
  </si>
  <si>
    <t>Cobro | 202230025686328</t>
  </si>
  <si>
    <t>202230025686328</t>
  </si>
  <si>
    <t>Cobro | 29264723783</t>
  </si>
  <si>
    <t>29264723783</t>
  </si>
  <si>
    <t>Cobro | 230113002450020253</t>
  </si>
  <si>
    <t>230113002450020253</t>
  </si>
  <si>
    <t>Cobro | 230116452810050030</t>
  </si>
  <si>
    <t>230116452810050030</t>
  </si>
  <si>
    <t>Cobro | 29290809699</t>
  </si>
  <si>
    <t>29290809699</t>
  </si>
  <si>
    <t>Cobro | 29291528959</t>
  </si>
  <si>
    <t>29291528959</t>
  </si>
  <si>
    <t>Cobro | 230116003000030312</t>
  </si>
  <si>
    <t>230116003000030312</t>
  </si>
  <si>
    <t>Cobro | 230116008700090893/ 230116008700090889</t>
  </si>
  <si>
    <t>230116008700090893/ 230116008700090889</t>
  </si>
  <si>
    <t>Cobro | 202230025834928</t>
  </si>
  <si>
    <t>202230025834928</t>
  </si>
  <si>
    <t>Cobro | 29301996523</t>
  </si>
  <si>
    <t>29301996523</t>
  </si>
  <si>
    <t>Depósito | 0023060111, SV-DCB-88717</t>
  </si>
  <si>
    <t>0023060111, SV-DCB-88717</t>
  </si>
  <si>
    <t>Depósito | 0023060114, SV-DCB-015-95366</t>
  </si>
  <si>
    <t>0023060114, SV-DCB-015-95366</t>
  </si>
  <si>
    <t>Cobro | 230118452810140003</t>
  </si>
  <si>
    <t>230118452810140003</t>
  </si>
  <si>
    <t>Cobro | 29312988905</t>
  </si>
  <si>
    <t>29312988905</t>
  </si>
  <si>
    <t>Cobro | 29313025868</t>
  </si>
  <si>
    <t>29313025868</t>
  </si>
  <si>
    <t>Cobro | 202230025878220</t>
  </si>
  <si>
    <t>202230025878220</t>
  </si>
  <si>
    <t>Cobro | 202230025886038</t>
  </si>
  <si>
    <t>202230025886038</t>
  </si>
  <si>
    <t>Cobro | 202230025887394</t>
  </si>
  <si>
    <t>202230025887394</t>
  </si>
  <si>
    <t>Cobro | 29318897761</t>
  </si>
  <si>
    <t>29318897761</t>
  </si>
  <si>
    <t>Depósito | 4524000035172</t>
  </si>
  <si>
    <t>4524000035172</t>
  </si>
  <si>
    <t xml:space="preserve">REGISTROS | TRANSF. 0059 </t>
  </si>
  <si>
    <t xml:space="preserve">TRANSF. 0059 </t>
  </si>
  <si>
    <t>Cobro | 4524000013314</t>
  </si>
  <si>
    <t>4524000013314</t>
  </si>
  <si>
    <t>Cobro | 29322503591</t>
  </si>
  <si>
    <t>29322503591</t>
  </si>
  <si>
    <t>Cobro | 29324290843/ 29323188866</t>
  </si>
  <si>
    <t>29324290843/ 29323188866</t>
  </si>
  <si>
    <t>Cobro | 202230025912789 202230025912744</t>
  </si>
  <si>
    <t>202230025912789 202230025912744</t>
  </si>
  <si>
    <t>Pago | CI-2023-0007/0008/0009/0010/0011/0012/0013</t>
  </si>
  <si>
    <t>CI-2023-0007/0008/0009/0010/0011/0012/0013</t>
  </si>
  <si>
    <t>Cobro | 230119008100030357</t>
  </si>
  <si>
    <t>230119008100030357</t>
  </si>
  <si>
    <t>Cobro | 29326972225</t>
  </si>
  <si>
    <t>29326972225</t>
  </si>
  <si>
    <t>Cobro | 202230025936685</t>
  </si>
  <si>
    <t>202230025936685</t>
  </si>
  <si>
    <t>Cobro | 230120007400150244</t>
  </si>
  <si>
    <t>230120007400150244</t>
  </si>
  <si>
    <t>Cobro | 230120007300070302</t>
  </si>
  <si>
    <t>230120007300070302</t>
  </si>
  <si>
    <t>Cobro | 29335348288</t>
  </si>
  <si>
    <t>29335348288</t>
  </si>
  <si>
    <t>Cobro | 202230025953851</t>
  </si>
  <si>
    <t>202230025953851</t>
  </si>
  <si>
    <t>Pago | CI-2023-0001/0003/0004/0005/0006</t>
  </si>
  <si>
    <t>CI-2023-0001/0003/0004/0005/0006</t>
  </si>
  <si>
    <t>Cobro | 202230026026466</t>
  </si>
  <si>
    <t>202230026026466</t>
  </si>
  <si>
    <t>Cobro | 202230026027054</t>
  </si>
  <si>
    <t>202230026027054</t>
  </si>
  <si>
    <t>Cobro | 29362279244</t>
  </si>
  <si>
    <t>29362279244</t>
  </si>
  <si>
    <t>Cobro | 230124452810050005</t>
  </si>
  <si>
    <t>230124452810050005</t>
  </si>
  <si>
    <t>Cobro | 230124452810100011</t>
  </si>
  <si>
    <t>230124452810100011</t>
  </si>
  <si>
    <t>Cobro | 29371013926</t>
  </si>
  <si>
    <t>29371013926</t>
  </si>
  <si>
    <t>Cobro | 29372879667</t>
  </si>
  <si>
    <t>29372879667</t>
  </si>
  <si>
    <t>Cobro | 29372969756</t>
  </si>
  <si>
    <t>29372969756</t>
  </si>
  <si>
    <t>Cobro | 202230026056756</t>
  </si>
  <si>
    <t>202230026056756</t>
  </si>
  <si>
    <t>Cobro | 29373907024</t>
  </si>
  <si>
    <t>29373907024</t>
  </si>
  <si>
    <t>Cobro | 29374012291</t>
  </si>
  <si>
    <t>29374012291</t>
  </si>
  <si>
    <t>Cobro | 29374024202</t>
  </si>
  <si>
    <t>29374024202</t>
  </si>
  <si>
    <t>Cobro | 29374085223</t>
  </si>
  <si>
    <t>29374085223</t>
  </si>
  <si>
    <t>Cobro | 230124003720100446</t>
  </si>
  <si>
    <t>230124003720100446</t>
  </si>
  <si>
    <t>Cobro | 230124003540010392</t>
  </si>
  <si>
    <t>230124003540010392</t>
  </si>
  <si>
    <t>Cobro | 230124003540010395</t>
  </si>
  <si>
    <t>230124003540010395</t>
  </si>
  <si>
    <t>Cobro | PAGO SOLICITUD</t>
  </si>
  <si>
    <t>PAGO SOLICITUD</t>
  </si>
  <si>
    <t>Cobro | 230124003540010401</t>
  </si>
  <si>
    <t>230124003540010401</t>
  </si>
  <si>
    <t>Cobro | 230124007100130353</t>
  </si>
  <si>
    <t>230124007100130353</t>
  </si>
  <si>
    <t>Cobro | 202230026081096</t>
  </si>
  <si>
    <t>202230026081096</t>
  </si>
  <si>
    <t>Cobro | 230125002680030076</t>
  </si>
  <si>
    <t>230125002680030076</t>
  </si>
  <si>
    <t>Cobro | 202230026091362</t>
  </si>
  <si>
    <t>202230026091362</t>
  </si>
  <si>
    <t>Cobro | 29390818727</t>
  </si>
  <si>
    <t>29390818727</t>
  </si>
  <si>
    <t>Cobro | 29390830270</t>
  </si>
  <si>
    <t>29390830270</t>
  </si>
  <si>
    <t>Cheque | Cheque-CH-018836</t>
  </si>
  <si>
    <t>Cheque-CH-018836</t>
  </si>
  <si>
    <t>Cheque | Cheque-CH-018837</t>
  </si>
  <si>
    <t>Cheque-CH-018837</t>
  </si>
  <si>
    <t>Cheque | Cheque-CH-018838</t>
  </si>
  <si>
    <t>Cheque-CH-018838</t>
  </si>
  <si>
    <t>Cobro | 4524000012219</t>
  </si>
  <si>
    <t>4524000012219</t>
  </si>
  <si>
    <t>Cobro | 4524000012531</t>
  </si>
  <si>
    <t>4524000012531</t>
  </si>
  <si>
    <t>Cobro | 4524000012532</t>
  </si>
  <si>
    <t>4524000012532</t>
  </si>
  <si>
    <t>Cobro | 29398648104</t>
  </si>
  <si>
    <t>29398648104</t>
  </si>
  <si>
    <t>Cobro | 230126002600020059</t>
  </si>
  <si>
    <t>230126002600020059</t>
  </si>
  <si>
    <t>Cobro | 230126003540040442</t>
  </si>
  <si>
    <t>230126003540040442</t>
  </si>
  <si>
    <t>Cobro | 230126452810510128</t>
  </si>
  <si>
    <t>230126452810510128</t>
  </si>
  <si>
    <t>Cheque | Cheque-CH-018839</t>
  </si>
  <si>
    <t>Cheque-CH-018839</t>
  </si>
  <si>
    <t>Cobro | 4524000012111</t>
  </si>
  <si>
    <t>4524000012111</t>
  </si>
  <si>
    <t>Cobro | 4524000017552</t>
  </si>
  <si>
    <t>4524000017552</t>
  </si>
  <si>
    <t>Cobro | 29416725668</t>
  </si>
  <si>
    <t>29416725668</t>
  </si>
  <si>
    <t>Cobro | 29416879827</t>
  </si>
  <si>
    <t>29416879827</t>
  </si>
  <si>
    <t>Cobro | 4524000032658</t>
  </si>
  <si>
    <t>4524000032658</t>
  </si>
  <si>
    <t>Cobro | 230127003940030557</t>
  </si>
  <si>
    <t>230127003940030557</t>
  </si>
  <si>
    <t>Cobro | 4524000011343/ 4524000011342</t>
  </si>
  <si>
    <t>4524000011343/ 4524000011342</t>
  </si>
  <si>
    <t>Cobro | 4524000011344</t>
  </si>
  <si>
    <t>4524000011344</t>
  </si>
  <si>
    <t>Cobro | 230131002470100495</t>
  </si>
  <si>
    <t>230131002470100495</t>
  </si>
  <si>
    <t>Cobro | 202230026285849</t>
  </si>
  <si>
    <t>202230026285849</t>
  </si>
  <si>
    <t>Cobro | 230131003540010379</t>
  </si>
  <si>
    <t>230131003540010379</t>
  </si>
  <si>
    <t>REGISTROS | CARGOS BANCARIOS</t>
  </si>
  <si>
    <t>CARGOS BANCARIOS</t>
  </si>
  <si>
    <r>
      <t xml:space="preserve">Total Débitos: </t>
    </r>
    <r>
      <rPr>
        <b/>
        <sz val="10"/>
        <color indexed="8"/>
        <rFont val="Arial"/>
        <family val="2"/>
      </rPr>
      <t>340,253,157.99</t>
    </r>
  </si>
  <si>
    <t>1-10-00-01-01</t>
  </si>
  <si>
    <t>Conciliación Bancaria al    31  de Enero del año 2023</t>
  </si>
  <si>
    <t xml:space="preserve">Nombre de Cta.:  Cuenta Hidrocarburos </t>
  </si>
  <si>
    <t>010-242518-3</t>
  </si>
  <si>
    <t>No 010-2423518-3</t>
  </si>
  <si>
    <t>Reintegro Cheque No.18812 D/F 26/10/2022</t>
  </si>
  <si>
    <t>Nota de credito</t>
  </si>
  <si>
    <t>Manuel Garcia</t>
  </si>
  <si>
    <t xml:space="preserve">                                  Yasirys German</t>
  </si>
  <si>
    <t xml:space="preserve">         Revisado por</t>
  </si>
  <si>
    <t>Enc. de Ingresos</t>
  </si>
  <si>
    <t xml:space="preserve">                                Directora Financiero</t>
  </si>
  <si>
    <t xml:space="preserve">      Puesto que ocupa</t>
  </si>
  <si>
    <t xml:space="preserve"> Yasirys German</t>
  </si>
  <si>
    <t>Directora Financiero</t>
  </si>
  <si>
    <t>REGISTROS | TRANSF. 0060</t>
  </si>
  <si>
    <t>TRANSF. 0060</t>
  </si>
  <si>
    <r>
      <t xml:space="preserve">Total Créditos: </t>
    </r>
    <r>
      <rPr>
        <b/>
        <sz val="10"/>
        <color indexed="8"/>
        <rFont val="Arial"/>
        <family val="2"/>
      </rPr>
      <t>183,706,976.96</t>
    </r>
  </si>
  <si>
    <r>
      <t xml:space="preserve">Balance: </t>
    </r>
    <r>
      <rPr>
        <b/>
        <sz val="10"/>
        <color indexed="8"/>
        <rFont val="Arial"/>
        <family val="2"/>
      </rPr>
      <t>156,546,181.03</t>
    </r>
  </si>
  <si>
    <r>
      <t xml:space="preserve">Libro Mayor Auxiliar de </t>
    </r>
    <r>
      <rPr>
        <sz val="10"/>
        <color indexed="8"/>
        <rFont val="Arial"/>
        <family val="2"/>
      </rPr>
      <t>Cta. Dólares - BR 2082001001 - (Pagadora) MINISTERIO DE INDUSTRIA Y COMERCIO (1-10-00-01-20)</t>
    </r>
  </si>
  <si>
    <t xml:space="preserve">REGISTROS | REGISTRO </t>
  </si>
  <si>
    <t xml:space="preserve">REGISTRO </t>
  </si>
  <si>
    <t xml:space="preserve">REGISTROS | Tranferencia entre cuentas </t>
  </si>
  <si>
    <t xml:space="preserve">Tranferencia entre cuentas </t>
  </si>
  <si>
    <r>
      <t xml:space="preserve">Total Débitos: </t>
    </r>
    <r>
      <rPr>
        <b/>
        <sz val="10"/>
        <color indexed="8"/>
        <rFont val="Arial"/>
        <family val="2"/>
      </rPr>
      <t>3,603.60</t>
    </r>
  </si>
  <si>
    <r>
      <t xml:space="preserve">Total Créditos: </t>
    </r>
    <r>
      <rPr>
        <b/>
        <sz val="10"/>
        <color indexed="8"/>
        <rFont val="Arial"/>
        <family val="2"/>
      </rPr>
      <t>3,603.60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</si>
  <si>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</si>
  <si>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1-10-00-01-20</t>
  </si>
  <si>
    <t>Conciliación Bancaria al   31  de Enero del año 2023</t>
  </si>
  <si>
    <t>Nombre de Cta.:  Cuenta Dólares US$ (Pagadora)</t>
  </si>
  <si>
    <t>Numero Cta.: 2082001001</t>
  </si>
  <si>
    <t>No 100010102391041</t>
  </si>
  <si>
    <t>Asignación de cuotas</t>
  </si>
  <si>
    <t>Libramientos  emitidos</t>
  </si>
  <si>
    <t xml:space="preserve">Libramiento en tránsito </t>
  </si>
  <si>
    <t>Lic. Elizabeth Lizardo</t>
  </si>
  <si>
    <t xml:space="preserve">                                   Yasirys German</t>
  </si>
  <si>
    <t xml:space="preserve"> Directora Financiera</t>
  </si>
  <si>
    <r>
      <t xml:space="preserve">Libro Mayor Auxiliar de </t>
    </r>
    <r>
      <rPr>
        <sz val="10"/>
        <color indexed="8"/>
        <rFont val="Arial"/>
        <family val="2"/>
      </rPr>
      <t>Cta. Dólares  BR 2082001000 - (Disponibilidad) MINISTERIO DE INDUSTRIA Y COMERCIO  (1-10-00-01-19)</t>
    </r>
  </si>
  <si>
    <r>
      <t xml:space="preserve">Total Débitos: </t>
    </r>
    <r>
      <rPr>
        <b/>
        <sz val="10"/>
        <color indexed="8"/>
        <rFont val="Arial"/>
        <family val="2"/>
      </rPr>
      <t>43,925.17</t>
    </r>
  </si>
  <si>
    <r>
      <t xml:space="preserve">Total Créditos: </t>
    </r>
    <r>
      <rPr>
        <b/>
        <sz val="10"/>
        <color indexed="8"/>
        <rFont val="Arial"/>
        <family val="2"/>
      </rPr>
      <t>35,160.40</t>
    </r>
  </si>
  <si>
    <r>
      <t xml:space="preserve">Balance: </t>
    </r>
    <r>
      <rPr>
        <b/>
        <sz val="10"/>
        <color indexed="8"/>
        <rFont val="Arial"/>
        <family val="2"/>
      </rPr>
      <t>8,764.77</t>
    </r>
  </si>
  <si>
    <t>1-10-00-01-19</t>
  </si>
  <si>
    <t>Nombre de Cta.:  Cuenta Dólares US$ (Disponibilidad)</t>
  </si>
  <si>
    <t>Numero Cta.: 2082001000</t>
  </si>
  <si>
    <t xml:space="preserve">                    Yasirys Germán</t>
  </si>
  <si>
    <t>Yasirys Germán</t>
  </si>
  <si>
    <r>
      <t xml:space="preserve">Libro Mayor Auxiliar de </t>
    </r>
    <r>
      <rPr>
        <sz val="10"/>
        <color indexed="8"/>
        <rFont val="Arial"/>
        <family val="2"/>
      </rPr>
      <t>CUENTA DOLARES MICM REPUBLICA DOMINICANA US - BR 0100001011 (1-10-00-01-13)</t>
    </r>
  </si>
  <si>
    <t>Depósito | ASIGNACION DE CUOTAS EN DOLARES</t>
  </si>
  <si>
    <t>ASIGNACION DE CUOTAS EN DOLARES</t>
  </si>
  <si>
    <r>
      <t xml:space="preserve">Total Débitos: </t>
    </r>
    <r>
      <rPr>
        <b/>
        <sz val="10"/>
        <color indexed="8"/>
        <rFont val="Arial"/>
        <family val="2"/>
      </rPr>
      <t>55,133.60</t>
    </r>
  </si>
  <si>
    <r>
      <t xml:space="preserve">Balance: </t>
    </r>
    <r>
      <rPr>
        <b/>
        <sz val="10"/>
        <color indexed="8"/>
        <rFont val="Arial"/>
        <family val="2"/>
      </rPr>
      <t>55,133.60</t>
    </r>
  </si>
  <si>
    <t>1-10-00-01-13</t>
  </si>
  <si>
    <t>Nombre de Cta.:  DISPONIBILIDA F 100   US$</t>
  </si>
  <si>
    <t>BR 0100001011</t>
  </si>
  <si>
    <t>Asignacion Cuota de Pago Crédito</t>
  </si>
  <si>
    <t>Pago realizado mediante Libramientos</t>
  </si>
  <si>
    <t xml:space="preserve">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</si>
  <si>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     (RD$)         Cuenta No.9600246657 Procesos de producción Más Limpia  (1-10-00-01-15)</t>
    </r>
  </si>
  <si>
    <t>Pago | DOC. UOCC-2022-1428</t>
  </si>
  <si>
    <t>DOC. UOCC-2022-1428</t>
  </si>
  <si>
    <t>COMISION BANCARIA Y OTROS | CARGOS Y COMISIONES BANCARIAS DE ENERO  2023</t>
  </si>
  <si>
    <t>CARGOS Y COMISIONES BANCARIAS DE ENERO  2023</t>
  </si>
  <si>
    <r>
      <t xml:space="preserve">Total Débitos: </t>
    </r>
    <r>
      <rPr>
        <b/>
        <sz val="10"/>
        <color indexed="8"/>
        <rFont val="Arial"/>
        <family val="2"/>
      </rPr>
      <t>7,818,362.11</t>
    </r>
  </si>
  <si>
    <r>
      <t xml:space="preserve">Total Créditos: </t>
    </r>
    <r>
      <rPr>
        <b/>
        <sz val="10"/>
        <color indexed="8"/>
        <rFont val="Arial"/>
        <family val="2"/>
      </rPr>
      <t>5,178,697.17</t>
    </r>
  </si>
  <si>
    <r>
      <t xml:space="preserve">Balance: </t>
    </r>
    <r>
      <rPr>
        <b/>
        <sz val="10"/>
        <color indexed="8"/>
        <rFont val="Arial"/>
        <family val="2"/>
      </rPr>
      <t>2,639,664.94</t>
    </r>
  </si>
  <si>
    <r>
      <t xml:space="preserve">Libro Mayor Auxiliar de </t>
    </r>
    <r>
      <rPr>
        <sz val="10"/>
        <color indexed="8"/>
        <rFont val="Arial"/>
        <family val="2"/>
      </rPr>
      <t>Banco de Reservas No. 3140001594 Emprendimiento Económico y Social (1-10-00-01-27)</t>
    </r>
  </si>
  <si>
    <t>Transferencias a otras instituciones | OFICIO NO. 0046 DEVOLUCION DE FONDOS</t>
  </si>
  <si>
    <t>OFICIO NO. 0046 DEVOLUCION DE FONDOS</t>
  </si>
  <si>
    <t xml:space="preserve">COMISION BANCARIA Y OTROS | CARGOS BANCARIO ENERO DEL 2023 </t>
  </si>
  <si>
    <t xml:space="preserve">CARGOS BANCARIO ENERO DEL 2023 </t>
  </si>
  <si>
    <r>
      <t xml:space="preserve">Total Débitos: </t>
    </r>
    <r>
      <rPr>
        <b/>
        <sz val="10"/>
        <color indexed="8"/>
        <rFont val="Arial"/>
        <family val="2"/>
      </rPr>
      <t>8,468,268.99</t>
    </r>
  </si>
  <si>
    <r>
      <t xml:space="preserve">Total Créditos: </t>
    </r>
    <r>
      <rPr>
        <b/>
        <sz val="10"/>
        <color indexed="8"/>
        <rFont val="Arial"/>
        <family val="2"/>
      </rPr>
      <t>8,468,268.99</t>
    </r>
  </si>
  <si>
    <t>1-10-00-01-27</t>
  </si>
  <si>
    <t>Nombre de Cta.:  Emprendimiento Económico y Social F-70</t>
  </si>
  <si>
    <t>No. 3140001594</t>
  </si>
  <si>
    <t>Transferencias entre Cuentas (Ver anexos)</t>
  </si>
  <si>
    <t>Cheque Administrativo</t>
  </si>
  <si>
    <t>Pago Transferencia (Ver anexos)</t>
  </si>
  <si>
    <t>Lic.Verónica  L. González P.</t>
  </si>
  <si>
    <t xml:space="preserve">  Directora Financiera</t>
  </si>
  <si>
    <t>1-10-00-01-15</t>
  </si>
  <si>
    <t>Nombre de Cta.:  Procesos de producción Más Limpia F-70</t>
  </si>
  <si>
    <t>Lic. Verónica González P.</t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</si>
  <si>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</si>
  <si>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Nómina | LIB. 348-1</t>
  </si>
  <si>
    <t>LIB. 348-1</t>
  </si>
  <si>
    <t>Nómina | LIB.97-1</t>
  </si>
  <si>
    <t>LIB.97-1</t>
  </si>
  <si>
    <t>Nómina | LIB. 409-1</t>
  </si>
  <si>
    <t>LIB. 409-1</t>
  </si>
  <si>
    <t>Nómina | LIB. 422-1</t>
  </si>
  <si>
    <t>LIB. 422-1</t>
  </si>
  <si>
    <t>Nómina | LIB. 446-1</t>
  </si>
  <si>
    <t>LIB. 446-1</t>
  </si>
  <si>
    <t>Nómina | LIB. 451-1</t>
  </si>
  <si>
    <t>LIB. 451-1</t>
  </si>
  <si>
    <t>Pago | LIB. NO. 117-1</t>
  </si>
  <si>
    <t>LIB. NO. 117-1</t>
  </si>
  <si>
    <t>Pago | LIB. NO. 41-1</t>
  </si>
  <si>
    <t>LIB. NO. 41-1</t>
  </si>
  <si>
    <t>Pago | LIB. NO. 66-1</t>
  </si>
  <si>
    <t>LIB. NO. 66-1</t>
  </si>
  <si>
    <t>Pago | LIB. NO. 74-1</t>
  </si>
  <si>
    <t>LIB. NO. 74-1</t>
  </si>
  <si>
    <t>Pago | LIB. NO. 107-1</t>
  </si>
  <si>
    <t>LIB. NO. 107-1</t>
  </si>
  <si>
    <t>Nómina | LIB. 585-1</t>
  </si>
  <si>
    <t>LIB. 585-1</t>
  </si>
  <si>
    <t>Nómina | LIB. 502-1</t>
  </si>
  <si>
    <t>LIB. 502-1</t>
  </si>
  <si>
    <r>
      <t xml:space="preserve">Total Débitos: </t>
    </r>
    <r>
      <rPr>
        <b/>
        <sz val="10"/>
        <color indexed="8"/>
        <rFont val="Arial"/>
        <family val="2"/>
      </rPr>
      <t>97,758,042.32</t>
    </r>
  </si>
  <si>
    <r>
      <t xml:space="preserve">Total Créditos: </t>
    </r>
    <r>
      <rPr>
        <b/>
        <sz val="10"/>
        <color indexed="8"/>
        <rFont val="Arial"/>
        <family val="2"/>
      </rPr>
      <t>97,244,436.20</t>
    </r>
  </si>
  <si>
    <r>
      <t xml:space="preserve">Balance: </t>
    </r>
    <r>
      <rPr>
        <b/>
        <sz val="10"/>
        <color indexed="8"/>
        <rFont val="Arial"/>
        <family val="2"/>
      </rPr>
      <t>513,606.12</t>
    </r>
  </si>
  <si>
    <t>1-10-00-01-02</t>
  </si>
  <si>
    <t>Conciliación Bancaria al    31   de ENERO  del año 2020</t>
  </si>
  <si>
    <t>Nombre de Cta.:  Cuenta Colectora  2082 ( PAGADORA)</t>
  </si>
  <si>
    <t>2082001001</t>
  </si>
  <si>
    <t>Libramientos Emitidos</t>
  </si>
  <si>
    <t xml:space="preserve">Libramientos en tránsito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</si>
</sst>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11C0A]d/m/yyyy"/>
    <numFmt numFmtId="166" formatCode="[$-11C0A]#,##0.00;\(#,##0.0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 style="double"/>
    </border>
    <border>
      <left/>
      <right style="medium"/>
      <top/>
      <bottom style="dotted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1"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6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3" borderId="2" xfId="20" applyFont="1" applyFill="1" applyBorder="1">
      <alignment/>
      <protection/>
    </xf>
    <xf numFmtId="0" fontId="6" fillId="3" borderId="3" xfId="20" applyFont="1" applyFill="1" applyBorder="1">
      <alignment/>
      <protection/>
    </xf>
    <xf numFmtId="164" fontId="6" fillId="3" borderId="4" xfId="21" applyFont="1" applyFill="1" applyBorder="1"/>
    <xf numFmtId="0" fontId="6" fillId="3" borderId="5" xfId="20" applyFont="1" applyFill="1" applyBorder="1">
      <alignment/>
      <protection/>
    </xf>
    <xf numFmtId="0" fontId="6" fillId="3" borderId="0" xfId="20" applyFont="1" applyFill="1">
      <alignment/>
      <protection/>
    </xf>
    <xf numFmtId="164" fontId="6" fillId="3" borderId="6" xfId="21" applyFont="1" applyFill="1" applyBorder="1"/>
    <xf numFmtId="0" fontId="7" fillId="3" borderId="5" xfId="20" applyFont="1" applyFill="1" applyBorder="1" applyAlignment="1">
      <alignment horizontal="center"/>
      <protection/>
    </xf>
    <xf numFmtId="0" fontId="7" fillId="3" borderId="0" xfId="20" applyFont="1" applyFill="1" applyAlignment="1">
      <alignment horizontal="center"/>
      <protection/>
    </xf>
    <xf numFmtId="0" fontId="7" fillId="3" borderId="6" xfId="20" applyFont="1" applyFill="1" applyBorder="1" applyAlignment="1">
      <alignment horizontal="center"/>
      <protection/>
    </xf>
    <xf numFmtId="0" fontId="8" fillId="3" borderId="5" xfId="20" applyFont="1" applyFill="1" applyBorder="1" applyAlignment="1">
      <alignment horizontal="center"/>
      <protection/>
    </xf>
    <xf numFmtId="0" fontId="8" fillId="3" borderId="0" xfId="20" applyFont="1" applyFill="1" applyAlignment="1">
      <alignment horizontal="center"/>
      <protection/>
    </xf>
    <xf numFmtId="0" fontId="8" fillId="3" borderId="6" xfId="20" applyFont="1" applyFill="1" applyBorder="1" applyAlignment="1">
      <alignment horizontal="center"/>
      <protection/>
    </xf>
    <xf numFmtId="0" fontId="7" fillId="3" borderId="5" xfId="20" applyFont="1" applyFill="1" applyBorder="1">
      <alignment/>
      <protection/>
    </xf>
    <xf numFmtId="0" fontId="7" fillId="3" borderId="0" xfId="20" applyFont="1" applyFill="1">
      <alignment/>
      <protection/>
    </xf>
    <xf numFmtId="0" fontId="7" fillId="3" borderId="6" xfId="20" applyFont="1" applyFill="1" applyBorder="1">
      <alignment/>
      <protection/>
    </xf>
    <xf numFmtId="0" fontId="8" fillId="3" borderId="5" xfId="20" applyFont="1" applyFill="1" applyBorder="1">
      <alignment/>
      <protection/>
    </xf>
    <xf numFmtId="0" fontId="8" fillId="3" borderId="0" xfId="20" applyFont="1" applyFill="1">
      <alignment/>
      <protection/>
    </xf>
    <xf numFmtId="0" fontId="9" fillId="3" borderId="0" xfId="20" applyFont="1" applyFill="1" applyProtection="1">
      <alignment/>
      <protection locked="0"/>
    </xf>
    <xf numFmtId="49" fontId="10" fillId="3" borderId="6" xfId="20" applyNumberFormat="1" applyFont="1" applyFill="1" applyBorder="1" applyAlignment="1" applyProtection="1">
      <alignment horizontal="left"/>
      <protection locked="0"/>
    </xf>
    <xf numFmtId="0" fontId="8" fillId="3" borderId="5" xfId="20" applyFont="1" applyFill="1" applyBorder="1" applyAlignment="1">
      <alignment horizontal="left"/>
      <protection/>
    </xf>
    <xf numFmtId="0" fontId="6" fillId="3" borderId="7" xfId="20" applyFont="1" applyFill="1" applyBorder="1" applyProtection="1">
      <alignment/>
      <protection locked="0"/>
    </xf>
    <xf numFmtId="0" fontId="8" fillId="3" borderId="7" xfId="20" applyFont="1" applyFill="1" applyBorder="1" applyProtection="1">
      <alignment/>
      <protection locked="0"/>
    </xf>
    <xf numFmtId="0" fontId="9" fillId="3" borderId="7" xfId="20" applyFont="1" applyFill="1" applyBorder="1" applyAlignment="1" applyProtection="1">
      <alignment horizontal="left"/>
      <protection locked="0"/>
    </xf>
    <xf numFmtId="164" fontId="6" fillId="3" borderId="0" xfId="21" applyFont="1" applyFill="1" applyBorder="1"/>
    <xf numFmtId="0" fontId="8" fillId="3" borderId="0" xfId="20" applyFont="1" applyFill="1" applyAlignment="1">
      <alignment horizontal="left"/>
      <protection/>
    </xf>
    <xf numFmtId="0" fontId="9" fillId="3" borderId="0" xfId="20" applyFont="1" applyFill="1" applyAlignment="1" applyProtection="1">
      <alignment horizontal="left"/>
      <protection locked="0"/>
    </xf>
    <xf numFmtId="0" fontId="9" fillId="3" borderId="6" xfId="20" applyFont="1" applyFill="1" applyBorder="1" applyAlignment="1" applyProtection="1">
      <alignment horizontal="left"/>
      <protection locked="0"/>
    </xf>
    <xf numFmtId="0" fontId="6" fillId="3" borderId="0" xfId="20" applyFont="1" applyFill="1" applyProtection="1">
      <alignment/>
      <protection locked="0"/>
    </xf>
    <xf numFmtId="0" fontId="8" fillId="3" borderId="0" xfId="20" applyFont="1" applyFill="1" applyProtection="1">
      <alignment/>
      <protection locked="0"/>
    </xf>
    <xf numFmtId="164" fontId="12" fillId="3" borderId="0" xfId="21" applyFont="1" applyFill="1" applyBorder="1" applyAlignment="1">
      <alignment horizontal="left" indent="4"/>
    </xf>
    <xf numFmtId="0" fontId="6" fillId="0" borderId="8" xfId="20" applyFont="1" applyBorder="1">
      <alignment/>
      <protection/>
    </xf>
    <xf numFmtId="0" fontId="6" fillId="0" borderId="9" xfId="20" applyFont="1" applyBorder="1">
      <alignment/>
      <protection/>
    </xf>
    <xf numFmtId="164" fontId="6" fillId="0" borderId="10" xfId="21" applyFont="1" applyBorder="1"/>
    <xf numFmtId="0" fontId="6" fillId="0" borderId="5" xfId="20" applyFont="1" applyBorder="1">
      <alignment/>
      <protection/>
    </xf>
    <xf numFmtId="0" fontId="6" fillId="0" borderId="0" xfId="20" applyFont="1">
      <alignment/>
      <protection/>
    </xf>
    <xf numFmtId="164" fontId="7" fillId="4" borderId="6" xfId="21" applyFont="1" applyFill="1" applyBorder="1" applyAlignment="1">
      <alignment horizontal="center"/>
    </xf>
    <xf numFmtId="0" fontId="7" fillId="0" borderId="5" xfId="20" applyFont="1" applyBorder="1">
      <alignment/>
      <protection/>
    </xf>
    <xf numFmtId="0" fontId="7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164" fontId="6" fillId="0" borderId="6" xfId="21" applyFont="1" applyBorder="1" applyProtection="1">
      <protection locked="0"/>
    </xf>
    <xf numFmtId="0" fontId="13" fillId="0" borderId="5" xfId="20" applyFont="1" applyBorder="1">
      <alignment/>
      <protection/>
    </xf>
    <xf numFmtId="0" fontId="13" fillId="0" borderId="0" xfId="20" applyFont="1">
      <alignment/>
      <protection/>
    </xf>
    <xf numFmtId="164" fontId="7" fillId="0" borderId="4" xfId="21" applyFont="1" applyBorder="1" applyProtection="1">
      <protection/>
    </xf>
    <xf numFmtId="164" fontId="7" fillId="4" borderId="11" xfId="21" applyFont="1" applyFill="1" applyBorder="1" applyProtection="1">
      <protection/>
    </xf>
    <xf numFmtId="0" fontId="6" fillId="0" borderId="12" xfId="20" applyFont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0" fontId="6" fillId="0" borderId="14" xfId="20" applyFont="1" applyBorder="1" applyAlignment="1" applyProtection="1">
      <alignment horizontal="center"/>
      <protection locked="0"/>
    </xf>
    <xf numFmtId="164" fontId="6" fillId="0" borderId="6" xfId="21" applyFont="1" applyBorder="1"/>
    <xf numFmtId="0" fontId="6" fillId="0" borderId="6" xfId="20" applyFont="1" applyBorder="1" applyProtection="1">
      <alignment/>
      <protection locked="0"/>
    </xf>
    <xf numFmtId="0" fontId="6" fillId="0" borderId="0" xfId="20" applyFont="1" applyAlignment="1">
      <alignment horizontal="center" vertical="center"/>
      <protection/>
    </xf>
    <xf numFmtId="164" fontId="6" fillId="0" borderId="4" xfId="21" applyFont="1" applyBorder="1" applyProtection="1">
      <protection/>
    </xf>
    <xf numFmtId="0" fontId="7" fillId="0" borderId="15" xfId="20" applyFont="1" applyBorder="1">
      <alignment/>
      <protection/>
    </xf>
    <xf numFmtId="0" fontId="7" fillId="0" borderId="16" xfId="20" applyFont="1" applyBorder="1">
      <alignment/>
      <protection/>
    </xf>
    <xf numFmtId="0" fontId="6" fillId="0" borderId="16" xfId="20" applyFont="1" applyBorder="1">
      <alignment/>
      <protection/>
    </xf>
    <xf numFmtId="164" fontId="7" fillId="0" borderId="17" xfId="21" applyFont="1" applyFill="1" applyBorder="1"/>
    <xf numFmtId="0" fontId="7" fillId="0" borderId="8" xfId="20" applyFont="1" applyBorder="1">
      <alignment/>
      <protection/>
    </xf>
    <xf numFmtId="0" fontId="7" fillId="0" borderId="9" xfId="20" applyFont="1" applyBorder="1">
      <alignment/>
      <protection/>
    </xf>
    <xf numFmtId="164" fontId="14" fillId="0" borderId="6" xfId="21" applyFont="1" applyFill="1" applyBorder="1" applyAlignment="1">
      <alignment horizontal="right"/>
    </xf>
    <xf numFmtId="164" fontId="7" fillId="0" borderId="6" xfId="21" applyFont="1" applyFill="1" applyBorder="1"/>
    <xf numFmtId="0" fontId="7" fillId="0" borderId="7" xfId="20" applyFont="1" applyBorder="1" applyAlignment="1" applyProtection="1">
      <alignment horizontal="center"/>
      <protection locked="0"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Protection="1">
      <alignment/>
      <protection locked="0"/>
    </xf>
    <xf numFmtId="0" fontId="7" fillId="0" borderId="18" xfId="20" applyFont="1" applyBorder="1" applyAlignment="1" applyProtection="1">
      <alignment horizontal="center"/>
      <protection locked="0"/>
    </xf>
    <xf numFmtId="0" fontId="6" fillId="0" borderId="6" xfId="20" applyFont="1" applyBorder="1" applyAlignment="1">
      <alignment horizontal="center"/>
      <protection/>
    </xf>
    <xf numFmtId="164" fontId="5" fillId="0" borderId="6" xfId="21" applyFont="1" applyFill="1" applyBorder="1" applyAlignment="1">
      <alignment horizontal="right"/>
    </xf>
    <xf numFmtId="0" fontId="6" fillId="0" borderId="19" xfId="20" applyFont="1" applyBorder="1">
      <alignment/>
      <protection/>
    </xf>
    <xf numFmtId="0" fontId="6" fillId="0" borderId="7" xfId="20" applyFont="1" applyBorder="1">
      <alignment/>
      <protection/>
    </xf>
    <xf numFmtId="0" fontId="12" fillId="0" borderId="7" xfId="20" applyFont="1" applyBorder="1">
      <alignment/>
      <protection/>
    </xf>
    <xf numFmtId="0" fontId="14" fillId="0" borderId="7" xfId="20" applyFont="1" applyBorder="1">
      <alignment/>
      <protection/>
    </xf>
    <xf numFmtId="164" fontId="6" fillId="0" borderId="18" xfId="21" applyFont="1" applyBorder="1"/>
    <xf numFmtId="0" fontId="6" fillId="3" borderId="2" xfId="20" applyFont="1" applyFill="1" applyBorder="1">
      <alignment/>
      <protection/>
    </xf>
    <xf numFmtId="0" fontId="5" fillId="3" borderId="3" xfId="20" applyFont="1" applyFill="1" applyBorder="1">
      <alignment/>
      <protection/>
    </xf>
    <xf numFmtId="0" fontId="15" fillId="3" borderId="5" xfId="20" applyFont="1" applyFill="1" applyBorder="1" applyAlignment="1">
      <alignment horizontal="center"/>
      <protection/>
    </xf>
    <xf numFmtId="0" fontId="15" fillId="3" borderId="0" xfId="20" applyFont="1" applyFill="1" applyAlignment="1">
      <alignment horizontal="center"/>
      <protection/>
    </xf>
    <xf numFmtId="0" fontId="15" fillId="3" borderId="6" xfId="20" applyFont="1" applyFill="1" applyBorder="1" applyAlignment="1">
      <alignment horizontal="center"/>
      <protection/>
    </xf>
    <xf numFmtId="0" fontId="9" fillId="3" borderId="18" xfId="20" applyFont="1" applyFill="1" applyBorder="1" applyAlignment="1" applyProtection="1">
      <alignment horizontal="left"/>
      <protection locked="0"/>
    </xf>
    <xf numFmtId="164" fontId="6" fillId="3" borderId="7" xfId="21" applyFont="1" applyFill="1" applyBorder="1"/>
    <xf numFmtId="0" fontId="8" fillId="3" borderId="7" xfId="20" applyFont="1" applyFill="1" applyBorder="1" applyAlignment="1">
      <alignment horizontal="left"/>
      <protection/>
    </xf>
    <xf numFmtId="0" fontId="9" fillId="3" borderId="4" xfId="20" applyFont="1" applyFill="1" applyBorder="1" applyAlignment="1" applyProtection="1">
      <alignment horizontal="left"/>
      <protection locked="0"/>
    </xf>
    <xf numFmtId="164" fontId="7" fillId="0" borderId="6" xfId="21" applyFont="1" applyFill="1" applyBorder="1" applyProtection="1">
      <protection/>
    </xf>
    <xf numFmtId="0" fontId="6" fillId="0" borderId="15" xfId="20" applyFont="1" applyBorder="1">
      <alignment/>
      <protection/>
    </xf>
    <xf numFmtId="0" fontId="7" fillId="0" borderId="7" xfId="20" applyFont="1" applyBorder="1" applyProtection="1">
      <alignment/>
      <protection locked="0"/>
    </xf>
    <xf numFmtId="0" fontId="6" fillId="0" borderId="3" xfId="20" applyFont="1" applyBorder="1">
      <alignment/>
      <protection/>
    </xf>
    <xf numFmtId="49" fontId="9" fillId="3" borderId="18" xfId="20" applyNumberFormat="1" applyFont="1" applyFill="1" applyBorder="1" applyAlignment="1" applyProtection="1">
      <alignment horizontal="left"/>
      <protection locked="0"/>
    </xf>
    <xf numFmtId="0" fontId="6" fillId="0" borderId="19" xfId="20" applyFont="1" applyBorder="1" applyProtection="1">
      <alignment/>
      <protection locked="0"/>
    </xf>
    <xf numFmtId="0" fontId="5" fillId="3" borderId="20" xfId="20" applyFont="1" applyFill="1" applyBorder="1">
      <alignment/>
      <protection/>
    </xf>
    <xf numFmtId="0" fontId="6" fillId="3" borderId="21" xfId="20" applyFont="1" applyFill="1" applyBorder="1">
      <alignment/>
      <protection/>
    </xf>
    <xf numFmtId="164" fontId="6" fillId="3" borderId="22" xfId="21" applyFont="1" applyFill="1" applyBorder="1"/>
    <xf numFmtId="0" fontId="6" fillId="3" borderId="23" xfId="20" applyFont="1" applyFill="1" applyBorder="1">
      <alignment/>
      <protection/>
    </xf>
    <xf numFmtId="164" fontId="6" fillId="3" borderId="24" xfId="21" applyFont="1" applyFill="1" applyBorder="1"/>
    <xf numFmtId="0" fontId="15" fillId="3" borderId="23" xfId="20" applyFont="1" applyFill="1" applyBorder="1" applyAlignment="1">
      <alignment horizontal="center"/>
      <protection/>
    </xf>
    <xf numFmtId="0" fontId="15" fillId="3" borderId="24" xfId="20" applyFont="1" applyFill="1" applyBorder="1" applyAlignment="1">
      <alignment horizontal="center"/>
      <protection/>
    </xf>
    <xf numFmtId="0" fontId="7" fillId="3" borderId="24" xfId="20" applyFont="1" applyFill="1" applyBorder="1">
      <alignment/>
      <protection/>
    </xf>
    <xf numFmtId="0" fontId="9" fillId="3" borderId="25" xfId="20" applyFont="1" applyFill="1" applyBorder="1" applyAlignment="1" applyProtection="1">
      <alignment horizontal="left"/>
      <protection locked="0"/>
    </xf>
    <xf numFmtId="0" fontId="9" fillId="3" borderId="26" xfId="20" applyFont="1" applyFill="1" applyBorder="1" applyAlignment="1" applyProtection="1">
      <alignment horizontal="left"/>
      <protection locked="0"/>
    </xf>
    <xf numFmtId="0" fontId="9" fillId="3" borderId="24" xfId="20" applyFont="1" applyFill="1" applyBorder="1" applyAlignment="1" applyProtection="1">
      <alignment horizontal="left"/>
      <protection locked="0"/>
    </xf>
    <xf numFmtId="0" fontId="6" fillId="0" borderId="27" xfId="20" applyFont="1" applyBorder="1">
      <alignment/>
      <protection/>
    </xf>
    <xf numFmtId="164" fontId="6" fillId="0" borderId="28" xfId="21" applyFont="1" applyBorder="1"/>
    <xf numFmtId="0" fontId="6" fillId="0" borderId="23" xfId="20" applyFont="1" applyBorder="1">
      <alignment/>
      <protection/>
    </xf>
    <xf numFmtId="164" fontId="7" fillId="4" borderId="24" xfId="21" applyFont="1" applyFill="1" applyBorder="1" applyAlignment="1">
      <alignment horizontal="center"/>
    </xf>
    <xf numFmtId="164" fontId="6" fillId="0" borderId="24" xfId="21" applyFont="1" applyBorder="1" applyProtection="1">
      <protection locked="0"/>
    </xf>
    <xf numFmtId="43" fontId="16" fillId="0" borderId="24" xfId="22" applyFont="1" applyBorder="1"/>
    <xf numFmtId="43" fontId="16" fillId="3" borderId="24" xfId="22" applyFont="1" applyFill="1" applyBorder="1"/>
    <xf numFmtId="164" fontId="7" fillId="0" borderId="26" xfId="21" applyFont="1" applyBorder="1" applyProtection="1">
      <protection/>
    </xf>
    <xf numFmtId="43" fontId="17" fillId="0" borderId="24" xfId="22" applyFont="1" applyFill="1" applyBorder="1"/>
    <xf numFmtId="164" fontId="7" fillId="4" borderId="29" xfId="21" applyFont="1" applyFill="1" applyBorder="1" applyProtection="1">
      <protection/>
    </xf>
    <xf numFmtId="0" fontId="6" fillId="0" borderId="30" xfId="20" applyFont="1" applyBorder="1" applyAlignment="1" applyProtection="1">
      <alignment horizontal="center"/>
      <protection locked="0"/>
    </xf>
    <xf numFmtId="164" fontId="6" fillId="0" borderId="24" xfId="21" applyFont="1" applyBorder="1"/>
    <xf numFmtId="0" fontId="6" fillId="0" borderId="24" xfId="20" applyFont="1" applyBorder="1" applyProtection="1">
      <alignment/>
      <protection locked="0"/>
    </xf>
    <xf numFmtId="164" fontId="6" fillId="0" borderId="26" xfId="21" applyFont="1" applyBorder="1" applyProtection="1">
      <protection/>
    </xf>
    <xf numFmtId="0" fontId="6" fillId="0" borderId="31" xfId="20" applyFont="1" applyBorder="1">
      <alignment/>
      <protection/>
    </xf>
    <xf numFmtId="164" fontId="7" fillId="0" borderId="32" xfId="21" applyFont="1" applyFill="1" applyBorder="1"/>
    <xf numFmtId="164" fontId="14" fillId="0" borderId="24" xfId="21" applyFont="1" applyFill="1" applyBorder="1" applyAlignment="1">
      <alignment horizontal="right"/>
    </xf>
    <xf numFmtId="164" fontId="7" fillId="0" borderId="24" xfId="21" applyFont="1" applyFill="1" applyBorder="1"/>
    <xf numFmtId="0" fontId="7" fillId="0" borderId="25" xfId="20" applyFont="1" applyBorder="1" applyAlignment="1" applyProtection="1">
      <alignment horizontal="center"/>
      <protection locked="0"/>
    </xf>
    <xf numFmtId="0" fontId="6" fillId="0" borderId="24" xfId="20" applyFont="1" applyBorder="1" applyAlignment="1">
      <alignment horizontal="center"/>
      <protection/>
    </xf>
    <xf numFmtId="164" fontId="5" fillId="0" borderId="24" xfId="21" applyFont="1" applyFill="1" applyBorder="1" applyAlignment="1">
      <alignment horizontal="right"/>
    </xf>
    <xf numFmtId="0" fontId="6" fillId="0" borderId="33" xfId="20" applyFont="1" applyBorder="1">
      <alignment/>
      <protection/>
    </xf>
    <xf numFmtId="0" fontId="6" fillId="0" borderId="34" xfId="20" applyFont="1" applyBorder="1">
      <alignment/>
      <protection/>
    </xf>
    <xf numFmtId="0" fontId="12" fillId="0" borderId="34" xfId="20" applyFont="1" applyBorder="1">
      <alignment/>
      <protection/>
    </xf>
    <xf numFmtId="0" fontId="14" fillId="0" borderId="34" xfId="20" applyFont="1" applyBorder="1">
      <alignment/>
      <protection/>
    </xf>
    <xf numFmtId="164" fontId="6" fillId="0" borderId="35" xfId="21" applyFont="1" applyBorder="1"/>
    <xf numFmtId="0" fontId="6" fillId="0" borderId="0" xfId="20" applyFont="1" applyAlignment="1">
      <alignment horizontal="left"/>
      <protection/>
    </xf>
    <xf numFmtId="0" fontId="6" fillId="3" borderId="15" xfId="20" applyFont="1" applyFill="1" applyBorder="1">
      <alignment/>
      <protection/>
    </xf>
    <xf numFmtId="0" fontId="8" fillId="3" borderId="16" xfId="20" applyFont="1" applyFill="1" applyBorder="1" applyAlignment="1">
      <alignment horizontal="left"/>
      <protection/>
    </xf>
    <xf numFmtId="0" fontId="6" fillId="3" borderId="16" xfId="20" applyFont="1" applyFill="1" applyBorder="1" applyProtection="1">
      <alignment/>
      <protection locked="0"/>
    </xf>
    <xf numFmtId="0" fontId="8" fillId="3" borderId="16" xfId="20" applyFont="1" applyFill="1" applyBorder="1" applyProtection="1">
      <alignment/>
      <protection locked="0"/>
    </xf>
    <xf numFmtId="0" fontId="9" fillId="3" borderId="16" xfId="20" applyFont="1" applyFill="1" applyBorder="1" applyAlignment="1" applyProtection="1">
      <alignment horizontal="left"/>
      <protection locked="0"/>
    </xf>
    <xf numFmtId="164" fontId="6" fillId="3" borderId="16" xfId="21" applyFont="1" applyFill="1" applyBorder="1"/>
    <xf numFmtId="0" fontId="9" fillId="3" borderId="17" xfId="20" applyFont="1" applyFill="1" applyBorder="1" applyAlignment="1" applyProtection="1">
      <alignment horizontal="left"/>
      <protection locked="0"/>
    </xf>
    <xf numFmtId="164" fontId="7" fillId="0" borderId="6" xfId="21" applyFont="1" applyBorder="1" applyProtection="1">
      <protection/>
    </xf>
    <xf numFmtId="164" fontId="7" fillId="4" borderId="6" xfId="21" applyFont="1" applyFill="1" applyBorder="1" applyProtection="1">
      <protection/>
    </xf>
    <xf numFmtId="0" fontId="6" fillId="0" borderId="6" xfId="20" applyFont="1" applyBorder="1" applyAlignment="1" applyProtection="1">
      <alignment horizontal="center"/>
      <protection locked="0"/>
    </xf>
    <xf numFmtId="164" fontId="6" fillId="0" borderId="6" xfId="21" applyFont="1" applyBorder="1" applyProtection="1">
      <protection/>
    </xf>
    <xf numFmtId="0" fontId="6" fillId="0" borderId="5" xfId="20" applyFont="1" applyBorder="1" applyProtection="1">
      <alignment/>
      <protection locked="0"/>
    </xf>
    <xf numFmtId="0" fontId="6" fillId="0" borderId="7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7" fillId="0" borderId="7" xfId="20" applyFont="1" applyBorder="1" applyAlignment="1" applyProtection="1">
      <alignment horizontal="center"/>
      <protection locked="0"/>
    </xf>
    <xf numFmtId="0" fontId="6" fillId="0" borderId="36" xfId="20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6" fillId="0" borderId="18" xfId="20" applyFont="1" applyBorder="1" applyAlignment="1">
      <alignment horizontal="center"/>
      <protection/>
    </xf>
    <xf numFmtId="0" fontId="6" fillId="0" borderId="0" xfId="20" applyFont="1" applyAlignment="1">
      <alignment horizontal="center" vertical="center"/>
      <protection/>
    </xf>
    <xf numFmtId="0" fontId="8" fillId="3" borderId="5" xfId="20" applyFont="1" applyFill="1" applyBorder="1" applyAlignment="1">
      <alignment horizontal="center"/>
      <protection/>
    </xf>
    <xf numFmtId="0" fontId="8" fillId="3" borderId="0" xfId="20" applyFont="1" applyFill="1" applyAlignment="1">
      <alignment horizontal="center"/>
      <protection/>
    </xf>
    <xf numFmtId="0" fontId="8" fillId="3" borderId="6" xfId="20" applyFont="1" applyFill="1" applyBorder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7" fillId="3" borderId="5" xfId="20" applyFont="1" applyFill="1" applyBorder="1" applyAlignment="1">
      <alignment horizontal="center"/>
      <protection/>
    </xf>
    <xf numFmtId="0" fontId="7" fillId="3" borderId="0" xfId="20" applyFont="1" applyFill="1" applyAlignment="1">
      <alignment horizontal="center"/>
      <protection/>
    </xf>
    <xf numFmtId="0" fontId="7" fillId="3" borderId="6" xfId="20" applyFont="1" applyFill="1" applyBorder="1" applyAlignment="1">
      <alignment horizontal="center"/>
      <protection/>
    </xf>
    <xf numFmtId="0" fontId="7" fillId="0" borderId="19" xfId="20" applyFont="1" applyBorder="1" applyAlignment="1" applyProtection="1">
      <alignment horizontal="center"/>
      <protection locked="0"/>
    </xf>
    <xf numFmtId="0" fontId="6" fillId="0" borderId="2" xfId="20" applyFont="1" applyBorder="1" applyAlignment="1">
      <alignment horizontal="center"/>
      <protection/>
    </xf>
    <xf numFmtId="0" fontId="7" fillId="3" borderId="23" xfId="20" applyFont="1" applyFill="1" applyBorder="1" applyAlignment="1">
      <alignment horizontal="center"/>
      <protection/>
    </xf>
    <xf numFmtId="0" fontId="7" fillId="3" borderId="24" xfId="20" applyFont="1" applyFill="1" applyBorder="1" applyAlignment="1">
      <alignment horizontal="center"/>
      <protection/>
    </xf>
    <xf numFmtId="0" fontId="7" fillId="0" borderId="37" xfId="20" applyFont="1" applyBorder="1" applyAlignment="1" applyProtection="1">
      <alignment horizontal="center"/>
      <protection locked="0"/>
    </xf>
    <xf numFmtId="0" fontId="8" fillId="3" borderId="23" xfId="20" applyFont="1" applyFill="1" applyBorder="1" applyAlignment="1">
      <alignment horizontal="center"/>
      <protection/>
    </xf>
    <xf numFmtId="0" fontId="8" fillId="3" borderId="24" xfId="20" applyFont="1" applyFill="1" applyBorder="1" applyAlignment="1">
      <alignment horizontal="center"/>
      <protection/>
    </xf>
    <xf numFmtId="0" fontId="6" fillId="0" borderId="24" xfId="20" applyFont="1" applyBorder="1" applyAlignment="1">
      <alignment horizontal="center"/>
      <protection/>
    </xf>
    <xf numFmtId="0" fontId="0" fillId="0" borderId="3" xfId="0" applyBorder="1" applyAlignment="1">
      <alignment horizontal="left" vertical="top"/>
    </xf>
    <xf numFmtId="0" fontId="8" fillId="3" borderId="7" xfId="20" applyFont="1" applyFill="1" applyBorder="1">
      <alignment/>
      <protection/>
    </xf>
    <xf numFmtId="0" fontId="7" fillId="0" borderId="7" xfId="20" applyFont="1" applyBorder="1" applyAlignment="1" applyProtection="1">
      <alignment/>
      <protection locked="0"/>
    </xf>
    <xf numFmtId="0" fontId="6" fillId="3" borderId="0" xfId="20" applyFont="1" applyFill="1" applyBorder="1">
      <alignment/>
      <protection/>
    </xf>
    <xf numFmtId="0" fontId="7" fillId="3" borderId="0" xfId="20" applyFont="1" applyFill="1" applyBorder="1" applyAlignment="1">
      <alignment horizontal="center"/>
      <protection/>
    </xf>
    <xf numFmtId="0" fontId="8" fillId="3" borderId="0" xfId="20" applyFont="1" applyFill="1" applyBorder="1" applyAlignment="1">
      <alignment horizontal="center"/>
      <protection/>
    </xf>
    <xf numFmtId="0" fontId="15" fillId="3" borderId="0" xfId="20" applyFont="1" applyFill="1" applyBorder="1" applyAlignment="1">
      <alignment horizontal="center"/>
      <protection/>
    </xf>
    <xf numFmtId="0" fontId="7" fillId="3" borderId="0" xfId="20" applyFont="1" applyFill="1" applyBorder="1">
      <alignment/>
      <protection/>
    </xf>
    <xf numFmtId="0" fontId="8" fillId="3" borderId="0" xfId="20" applyFont="1" applyFill="1" applyBorder="1">
      <alignment/>
      <protection/>
    </xf>
    <xf numFmtId="0" fontId="9" fillId="3" borderId="0" xfId="20" applyFont="1" applyFill="1" applyBorder="1" applyProtection="1">
      <alignment/>
      <protection locked="0"/>
    </xf>
    <xf numFmtId="0" fontId="8" fillId="3" borderId="0" xfId="20" applyFont="1" applyFill="1" applyBorder="1" applyAlignment="1">
      <alignment horizontal="left"/>
      <protection/>
    </xf>
    <xf numFmtId="0" fontId="9" fillId="3" borderId="0" xfId="20" applyFont="1" applyFill="1" applyBorder="1" applyAlignment="1" applyProtection="1">
      <alignment horizontal="left"/>
      <protection locked="0"/>
    </xf>
    <xf numFmtId="0" fontId="6" fillId="3" borderId="0" xfId="20" applyFont="1" applyFill="1" applyBorder="1" applyProtection="1">
      <alignment/>
      <protection locked="0"/>
    </xf>
    <xf numFmtId="0" fontId="8" fillId="3" borderId="0" xfId="20" applyFont="1" applyFill="1" applyBorder="1" applyProtection="1">
      <alignment/>
      <protection locked="0"/>
    </xf>
    <xf numFmtId="0" fontId="6" fillId="0" borderId="0" xfId="20" applyFont="1" applyBorder="1">
      <alignment/>
      <protection/>
    </xf>
    <xf numFmtId="0" fontId="7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13" fillId="0" borderId="0" xfId="20" applyFont="1" applyBorder="1">
      <alignment/>
      <protection/>
    </xf>
    <xf numFmtId="0" fontId="6" fillId="0" borderId="0" xfId="20" applyFont="1" applyBorder="1" applyAlignment="1">
      <alignment horizontal="left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 applyProtection="1">
      <alignment horizontal="center"/>
      <protection locked="0"/>
    </xf>
    <xf numFmtId="0" fontId="6" fillId="0" borderId="0" xfId="20" applyFont="1" applyBorder="1" applyProtection="1">
      <alignment/>
      <protection locked="0"/>
    </xf>
    <xf numFmtId="0" fontId="7" fillId="0" borderId="18" xfId="20" applyFont="1" applyBorder="1" applyProtection="1">
      <alignment/>
      <protection locked="0"/>
    </xf>
    <xf numFmtId="0" fontId="6" fillId="0" borderId="4" xfId="20" applyFont="1" applyBorder="1" applyAlignment="1">
      <alignment horizontal="center"/>
      <protection/>
    </xf>
    <xf numFmtId="0" fontId="7" fillId="0" borderId="18" xfId="20" applyFont="1" applyBorder="1" applyAlignment="1" applyProtection="1">
      <alignment horizontal="center"/>
      <protection locked="0"/>
    </xf>
    <xf numFmtId="0" fontId="5" fillId="3" borderId="5" xfId="20" applyFont="1" applyFill="1" applyBorder="1">
      <alignment/>
      <protection/>
    </xf>
    <xf numFmtId="43" fontId="16" fillId="0" borderId="6" xfId="22" applyFont="1" applyBorder="1"/>
    <xf numFmtId="43" fontId="16" fillId="3" borderId="6" xfId="22" applyFont="1" applyFill="1" applyBorder="1"/>
    <xf numFmtId="43" fontId="17" fillId="0" borderId="6" xfId="22" applyFont="1" applyFill="1" applyBorder="1"/>
    <xf numFmtId="0" fontId="7" fillId="0" borderId="0" xfId="20" applyFont="1" applyBorder="1" applyAlignment="1" applyProtection="1">
      <alignment/>
      <protection locked="0"/>
    </xf>
    <xf numFmtId="0" fontId="7" fillId="0" borderId="0" xfId="20" applyFo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153</xdr:row>
      <xdr:rowOff>104775</xdr:rowOff>
    </xdr:from>
    <xdr:to>
      <xdr:col>7</xdr:col>
      <xdr:colOff>57150</xdr:colOff>
      <xdr:row>158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59874150"/>
          <a:ext cx="1485900" cy="1057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18</xdr:row>
      <xdr:rowOff>0</xdr:rowOff>
    </xdr:from>
    <xdr:to>
      <xdr:col>7</xdr:col>
      <xdr:colOff>352425</xdr:colOff>
      <xdr:row>24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4972050"/>
          <a:ext cx="190500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17</xdr:row>
      <xdr:rowOff>0</xdr:rowOff>
    </xdr:from>
    <xdr:to>
      <xdr:col>7</xdr:col>
      <xdr:colOff>857250</xdr:colOff>
      <xdr:row>24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3486150"/>
          <a:ext cx="2495550" cy="1562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52</xdr:row>
      <xdr:rowOff>114300</xdr:rowOff>
    </xdr:from>
    <xdr:to>
      <xdr:col>7</xdr:col>
      <xdr:colOff>247650</xdr:colOff>
      <xdr:row>58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9459575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19</xdr:row>
      <xdr:rowOff>104775</xdr:rowOff>
    </xdr:from>
    <xdr:to>
      <xdr:col>7</xdr:col>
      <xdr:colOff>342900</xdr:colOff>
      <xdr:row>24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067175"/>
          <a:ext cx="14859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15</xdr:row>
      <xdr:rowOff>57150</xdr:rowOff>
    </xdr:from>
    <xdr:to>
      <xdr:col>7</xdr:col>
      <xdr:colOff>19050</xdr:colOff>
      <xdr:row>20</xdr:row>
      <xdr:rowOff>180975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525" y="3343275"/>
          <a:ext cx="1743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102</xdr:row>
      <xdr:rowOff>180975</xdr:rowOff>
    </xdr:from>
    <xdr:to>
      <xdr:col>7</xdr:col>
      <xdr:colOff>409575</xdr:colOff>
      <xdr:row>110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38550" y="47491650"/>
          <a:ext cx="19335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18</xdr:row>
      <xdr:rowOff>133350</xdr:rowOff>
    </xdr:from>
    <xdr:to>
      <xdr:col>7</xdr:col>
      <xdr:colOff>733425</xdr:colOff>
      <xdr:row>26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4619625"/>
          <a:ext cx="1981200" cy="148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60</xdr:row>
      <xdr:rowOff>114300</xdr:rowOff>
    </xdr:from>
    <xdr:to>
      <xdr:col>7</xdr:col>
      <xdr:colOff>247650</xdr:colOff>
      <xdr:row>66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4907875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16</xdr:row>
      <xdr:rowOff>171450</xdr:rowOff>
    </xdr:from>
    <xdr:to>
      <xdr:col>7</xdr:col>
      <xdr:colOff>685800</xdr:colOff>
      <xdr:row>23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3943350"/>
          <a:ext cx="1933575" cy="1362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16</xdr:row>
      <xdr:rowOff>47625</xdr:rowOff>
    </xdr:from>
    <xdr:to>
      <xdr:col>7</xdr:col>
      <xdr:colOff>733425</xdr:colOff>
      <xdr:row>22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3333750"/>
          <a:ext cx="1933575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BB5D4-87D3-4A93-983F-227BF2219EC6}">
  <dimension ref="B2:K208"/>
  <sheetViews>
    <sheetView tabSelected="1" workbookViewId="0" topLeftCell="A142">
      <selection activeCell="B205" sqref="B205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19.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3" t="s">
        <v>0</v>
      </c>
      <c r="C2" s="154"/>
      <c r="D2" s="154"/>
      <c r="E2" s="154"/>
      <c r="F2" s="154"/>
      <c r="G2" s="154"/>
      <c r="H2" s="154"/>
      <c r="I2" s="154"/>
    </row>
    <row r="3" ht="15" customHeight="1" hidden="1"/>
    <row r="4" spans="2:9" ht="16.5" customHeight="1">
      <c r="B4" s="155" t="s">
        <v>300</v>
      </c>
      <c r="C4" s="154"/>
      <c r="D4" s="154"/>
      <c r="E4" s="154"/>
      <c r="F4" s="154"/>
      <c r="G4" s="154"/>
      <c r="H4" s="154"/>
      <c r="I4" s="154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44927</v>
      </c>
      <c r="C8" s="3">
        <v>0</v>
      </c>
      <c r="D8" s="3" t="s">
        <v>165</v>
      </c>
      <c r="E8" s="3"/>
      <c r="G8" s="4">
        <v>329882816.48</v>
      </c>
      <c r="H8" s="4">
        <v>154426078.12</v>
      </c>
      <c r="I8" s="4">
        <v>175456738.36</v>
      </c>
    </row>
    <row r="9" spans="2:9" ht="25.5">
      <c r="B9" s="2">
        <v>44929</v>
      </c>
      <c r="C9" s="3">
        <v>54797</v>
      </c>
      <c r="D9" s="3" t="s">
        <v>301</v>
      </c>
      <c r="E9" s="3" t="s">
        <v>302</v>
      </c>
      <c r="G9" s="4">
        <v>50000</v>
      </c>
      <c r="H9" s="4">
        <v>0</v>
      </c>
      <c r="I9" s="4">
        <v>175506738.36</v>
      </c>
    </row>
    <row r="10" spans="2:9" ht="25.5">
      <c r="B10" s="2">
        <v>44929</v>
      </c>
      <c r="C10" s="3">
        <v>54815</v>
      </c>
      <c r="D10" s="3" t="s">
        <v>303</v>
      </c>
      <c r="E10" s="3" t="s">
        <v>304</v>
      </c>
      <c r="G10" s="4">
        <v>60000</v>
      </c>
      <c r="H10" s="4">
        <v>0</v>
      </c>
      <c r="I10" s="4">
        <v>175566738.36</v>
      </c>
    </row>
    <row r="11" spans="2:9" ht="25.5">
      <c r="B11" s="2">
        <v>44930</v>
      </c>
      <c r="C11" s="3">
        <v>54836</v>
      </c>
      <c r="D11" s="3" t="s">
        <v>305</v>
      </c>
      <c r="E11" s="3" t="s">
        <v>306</v>
      </c>
      <c r="G11" s="4">
        <v>0</v>
      </c>
      <c r="H11" s="4">
        <v>137245.7</v>
      </c>
      <c r="I11" s="4">
        <v>175429492.66</v>
      </c>
    </row>
    <row r="12" spans="2:9" ht="25.5">
      <c r="B12" s="2">
        <v>44930</v>
      </c>
      <c r="C12" s="3">
        <v>54841</v>
      </c>
      <c r="D12" s="3" t="s">
        <v>307</v>
      </c>
      <c r="E12" s="3" t="s">
        <v>308</v>
      </c>
      <c r="G12" s="4">
        <v>0</v>
      </c>
      <c r="H12" s="4">
        <v>0</v>
      </c>
      <c r="I12" s="4">
        <v>175429492.66</v>
      </c>
    </row>
    <row r="13" spans="2:9" ht="25.5">
      <c r="B13" s="2">
        <v>44930</v>
      </c>
      <c r="C13" s="3">
        <v>54848</v>
      </c>
      <c r="D13" s="3" t="s">
        <v>309</v>
      </c>
      <c r="E13" s="3" t="s">
        <v>310</v>
      </c>
      <c r="G13" s="4">
        <v>0</v>
      </c>
      <c r="H13" s="4">
        <v>682.06</v>
      </c>
      <c r="I13" s="4">
        <v>175428810.6</v>
      </c>
    </row>
    <row r="14" spans="2:9" ht="25.5">
      <c r="B14" s="2">
        <v>44930</v>
      </c>
      <c r="C14" s="3">
        <v>54854</v>
      </c>
      <c r="D14" s="3" t="s">
        <v>311</v>
      </c>
      <c r="E14" s="3" t="s">
        <v>312</v>
      </c>
      <c r="G14" s="4">
        <v>0</v>
      </c>
      <c r="H14" s="4">
        <v>3200</v>
      </c>
      <c r="I14" s="4">
        <v>175425610.6</v>
      </c>
    </row>
    <row r="15" spans="2:9" ht="25.5">
      <c r="B15" s="2">
        <v>44930</v>
      </c>
      <c r="C15" s="3">
        <v>54883</v>
      </c>
      <c r="D15" s="3" t="s">
        <v>313</v>
      </c>
      <c r="E15" s="3" t="s">
        <v>314</v>
      </c>
      <c r="G15" s="4">
        <v>40000</v>
      </c>
      <c r="H15" s="4">
        <v>0</v>
      </c>
      <c r="I15" s="4">
        <v>175465610.6</v>
      </c>
    </row>
    <row r="16" spans="2:9" ht="25.5">
      <c r="B16" s="2">
        <v>44930</v>
      </c>
      <c r="C16" s="3">
        <v>54887</v>
      </c>
      <c r="D16" s="3" t="s">
        <v>315</v>
      </c>
      <c r="E16" s="3" t="s">
        <v>316</v>
      </c>
      <c r="G16" s="4">
        <v>5000</v>
      </c>
      <c r="H16" s="4">
        <v>0</v>
      </c>
      <c r="I16" s="4">
        <v>175470610.6</v>
      </c>
    </row>
    <row r="17" spans="2:9" ht="38.25">
      <c r="B17" s="2">
        <v>44930</v>
      </c>
      <c r="C17" s="3">
        <v>54890</v>
      </c>
      <c r="D17" s="3" t="s">
        <v>317</v>
      </c>
      <c r="E17" s="3" t="s">
        <v>318</v>
      </c>
      <c r="G17" s="4">
        <v>35000</v>
      </c>
      <c r="H17" s="4">
        <v>0</v>
      </c>
      <c r="I17" s="4">
        <v>175505610.6</v>
      </c>
    </row>
    <row r="18" spans="2:9" ht="38.25">
      <c r="B18" s="2">
        <v>44930</v>
      </c>
      <c r="C18" s="3">
        <v>54895</v>
      </c>
      <c r="D18" s="3" t="s">
        <v>319</v>
      </c>
      <c r="E18" s="3" t="s">
        <v>320</v>
      </c>
      <c r="G18" s="4">
        <v>400000</v>
      </c>
      <c r="H18" s="4">
        <v>0</v>
      </c>
      <c r="I18" s="4">
        <v>175905610.6</v>
      </c>
    </row>
    <row r="19" spans="2:9" ht="25.5">
      <c r="B19" s="2">
        <v>44930</v>
      </c>
      <c r="C19" s="3">
        <v>54936</v>
      </c>
      <c r="D19" s="3" t="s">
        <v>321</v>
      </c>
      <c r="E19" s="3" t="s">
        <v>322</v>
      </c>
      <c r="G19" s="4">
        <v>5000</v>
      </c>
      <c r="H19" s="4">
        <v>0</v>
      </c>
      <c r="I19" s="4">
        <v>175910610.6</v>
      </c>
    </row>
    <row r="20" spans="2:9" ht="63.75">
      <c r="B20" s="2">
        <v>44930</v>
      </c>
      <c r="C20" s="3">
        <v>55249</v>
      </c>
      <c r="D20" s="3" t="s">
        <v>323</v>
      </c>
      <c r="E20" s="3" t="s">
        <v>324</v>
      </c>
      <c r="G20" s="4">
        <v>0</v>
      </c>
      <c r="H20" s="4">
        <v>439497.5</v>
      </c>
      <c r="I20" s="4">
        <v>175471113.1</v>
      </c>
    </row>
    <row r="21" spans="2:9" ht="38.25">
      <c r="B21" s="2">
        <v>44930</v>
      </c>
      <c r="C21" s="3">
        <v>56711</v>
      </c>
      <c r="D21" s="3" t="s">
        <v>325</v>
      </c>
      <c r="E21" s="3" t="s">
        <v>326</v>
      </c>
      <c r="G21" s="4">
        <v>0</v>
      </c>
      <c r="H21" s="4">
        <v>2758522</v>
      </c>
      <c r="I21" s="4">
        <v>172712591.1</v>
      </c>
    </row>
    <row r="22" spans="2:9" ht="51">
      <c r="B22" s="2">
        <v>44931</v>
      </c>
      <c r="C22" s="3">
        <v>55002</v>
      </c>
      <c r="D22" s="3" t="s">
        <v>327</v>
      </c>
      <c r="E22" s="3" t="s">
        <v>328</v>
      </c>
      <c r="G22" s="4">
        <v>400000</v>
      </c>
      <c r="H22" s="4">
        <v>0</v>
      </c>
      <c r="I22" s="4">
        <v>173112591.1</v>
      </c>
    </row>
    <row r="23" spans="2:9" ht="38.25">
      <c r="B23" s="2">
        <v>44931</v>
      </c>
      <c r="C23" s="3">
        <v>55119</v>
      </c>
      <c r="D23" s="3" t="s">
        <v>329</v>
      </c>
      <c r="E23" s="3" t="s">
        <v>330</v>
      </c>
      <c r="G23" s="4">
        <v>35000</v>
      </c>
      <c r="H23" s="4">
        <v>0</v>
      </c>
      <c r="I23" s="4">
        <v>173147591.1</v>
      </c>
    </row>
    <row r="24" spans="2:9" ht="25.5">
      <c r="B24" s="2">
        <v>44931</v>
      </c>
      <c r="C24" s="3">
        <v>55135</v>
      </c>
      <c r="D24" s="3" t="s">
        <v>331</v>
      </c>
      <c r="E24" s="3" t="s">
        <v>332</v>
      </c>
      <c r="G24" s="4">
        <v>70000</v>
      </c>
      <c r="H24" s="4">
        <v>0</v>
      </c>
      <c r="I24" s="4">
        <v>173217591.1</v>
      </c>
    </row>
    <row r="25" spans="2:9" ht="25.5">
      <c r="B25" s="2">
        <v>44931</v>
      </c>
      <c r="C25" s="3">
        <v>55138</v>
      </c>
      <c r="D25" s="3" t="s">
        <v>333</v>
      </c>
      <c r="E25" s="3" t="s">
        <v>334</v>
      </c>
      <c r="G25" s="4">
        <v>40000</v>
      </c>
      <c r="H25" s="4">
        <v>0</v>
      </c>
      <c r="I25" s="4">
        <v>173257591.1</v>
      </c>
    </row>
    <row r="26" spans="2:9" ht="25.5">
      <c r="B26" s="2">
        <v>44931</v>
      </c>
      <c r="C26" s="3">
        <v>55224</v>
      </c>
      <c r="D26" s="3" t="s">
        <v>335</v>
      </c>
      <c r="E26" s="3" t="s">
        <v>336</v>
      </c>
      <c r="G26" s="4">
        <v>0</v>
      </c>
      <c r="H26" s="4">
        <v>5500</v>
      </c>
      <c r="I26" s="4">
        <v>173252091.1</v>
      </c>
    </row>
    <row r="27" spans="2:9" ht="25.5">
      <c r="B27" s="2">
        <v>44931</v>
      </c>
      <c r="C27" s="3">
        <v>55227</v>
      </c>
      <c r="D27" s="3" t="s">
        <v>337</v>
      </c>
      <c r="E27" s="3" t="s">
        <v>338</v>
      </c>
      <c r="G27" s="4">
        <v>0</v>
      </c>
      <c r="H27" s="4">
        <v>2850</v>
      </c>
      <c r="I27" s="4">
        <v>173249241.1</v>
      </c>
    </row>
    <row r="28" spans="2:9" ht="25.5">
      <c r="B28" s="2">
        <v>44931</v>
      </c>
      <c r="C28" s="3">
        <v>55229</v>
      </c>
      <c r="D28" s="3" t="s">
        <v>339</v>
      </c>
      <c r="E28" s="3" t="s">
        <v>340</v>
      </c>
      <c r="G28" s="4">
        <v>0</v>
      </c>
      <c r="H28" s="4">
        <v>4252.5</v>
      </c>
      <c r="I28" s="4">
        <v>173244988.6</v>
      </c>
    </row>
    <row r="29" spans="2:9" ht="25.5">
      <c r="B29" s="2">
        <v>44931</v>
      </c>
      <c r="C29" s="3">
        <v>55230</v>
      </c>
      <c r="D29" s="3" t="s">
        <v>341</v>
      </c>
      <c r="E29" s="3" t="s">
        <v>342</v>
      </c>
      <c r="G29" s="4">
        <v>0</v>
      </c>
      <c r="H29" s="4">
        <v>2450</v>
      </c>
      <c r="I29" s="4">
        <v>173242538.6</v>
      </c>
    </row>
    <row r="30" spans="2:9" ht="25.5">
      <c r="B30" s="2">
        <v>44931</v>
      </c>
      <c r="C30" s="3">
        <v>55231</v>
      </c>
      <c r="D30" s="3" t="s">
        <v>343</v>
      </c>
      <c r="E30" s="3" t="s">
        <v>344</v>
      </c>
      <c r="G30" s="4">
        <v>0</v>
      </c>
      <c r="H30" s="4">
        <v>4750</v>
      </c>
      <c r="I30" s="4">
        <v>173237788.6</v>
      </c>
    </row>
    <row r="31" spans="2:9" ht="25.5">
      <c r="B31" s="2">
        <v>44931</v>
      </c>
      <c r="C31" s="3">
        <v>55232</v>
      </c>
      <c r="D31" s="3" t="s">
        <v>345</v>
      </c>
      <c r="E31" s="3" t="s">
        <v>346</v>
      </c>
      <c r="G31" s="4">
        <v>0</v>
      </c>
      <c r="H31" s="4">
        <v>5145</v>
      </c>
      <c r="I31" s="4">
        <v>173232643.6</v>
      </c>
    </row>
    <row r="32" spans="2:9" ht="25.5">
      <c r="B32" s="2">
        <v>44931</v>
      </c>
      <c r="C32" s="3">
        <v>55233</v>
      </c>
      <c r="D32" s="3" t="s">
        <v>347</v>
      </c>
      <c r="E32" s="3" t="s">
        <v>348</v>
      </c>
      <c r="G32" s="4">
        <v>0</v>
      </c>
      <c r="H32" s="4">
        <v>4672.5</v>
      </c>
      <c r="I32" s="4">
        <v>173227971.1</v>
      </c>
    </row>
    <row r="33" spans="2:9" ht="25.5">
      <c r="B33" s="2">
        <v>44931</v>
      </c>
      <c r="C33" s="3">
        <v>55234</v>
      </c>
      <c r="D33" s="3" t="s">
        <v>349</v>
      </c>
      <c r="E33" s="3" t="s">
        <v>350</v>
      </c>
      <c r="G33" s="4">
        <v>0</v>
      </c>
      <c r="H33" s="4">
        <v>5300</v>
      </c>
      <c r="I33" s="4">
        <v>173222671.1</v>
      </c>
    </row>
    <row r="34" spans="2:9" ht="25.5">
      <c r="B34" s="2">
        <v>44931</v>
      </c>
      <c r="C34" s="3">
        <v>55235</v>
      </c>
      <c r="D34" s="3" t="s">
        <v>351</v>
      </c>
      <c r="E34" s="3" t="s">
        <v>352</v>
      </c>
      <c r="G34" s="4">
        <v>0</v>
      </c>
      <c r="H34" s="4">
        <v>5550</v>
      </c>
      <c r="I34" s="4">
        <v>173217121.1</v>
      </c>
    </row>
    <row r="35" spans="2:9" ht="25.5">
      <c r="B35" s="2">
        <v>44931</v>
      </c>
      <c r="C35" s="3">
        <v>55237</v>
      </c>
      <c r="D35" s="3" t="s">
        <v>353</v>
      </c>
      <c r="E35" s="3" t="s">
        <v>354</v>
      </c>
      <c r="G35" s="4">
        <v>0</v>
      </c>
      <c r="H35" s="4">
        <v>4400</v>
      </c>
      <c r="I35" s="4">
        <v>173212721.1</v>
      </c>
    </row>
    <row r="36" spans="2:9" ht="25.5">
      <c r="B36" s="2">
        <v>44931</v>
      </c>
      <c r="C36" s="3">
        <v>55238</v>
      </c>
      <c r="D36" s="3" t="s">
        <v>355</v>
      </c>
      <c r="E36" s="3" t="s">
        <v>356</v>
      </c>
      <c r="G36" s="4">
        <v>0</v>
      </c>
      <c r="H36" s="4">
        <v>4400</v>
      </c>
      <c r="I36" s="4">
        <v>173208321.1</v>
      </c>
    </row>
    <row r="37" spans="2:9" ht="25.5">
      <c r="B37" s="2">
        <v>44931</v>
      </c>
      <c r="C37" s="3">
        <v>55239</v>
      </c>
      <c r="D37" s="3" t="s">
        <v>357</v>
      </c>
      <c r="E37" s="3" t="s">
        <v>358</v>
      </c>
      <c r="G37" s="4">
        <v>0</v>
      </c>
      <c r="H37" s="4">
        <v>5750</v>
      </c>
      <c r="I37" s="4">
        <v>173202571.1</v>
      </c>
    </row>
    <row r="38" spans="2:9" ht="25.5">
      <c r="B38" s="2">
        <v>44931</v>
      </c>
      <c r="C38" s="3">
        <v>55241</v>
      </c>
      <c r="D38" s="3" t="s">
        <v>359</v>
      </c>
      <c r="E38" s="3" t="s">
        <v>360</v>
      </c>
      <c r="G38" s="4">
        <v>0</v>
      </c>
      <c r="H38" s="4">
        <v>5250</v>
      </c>
      <c r="I38" s="4">
        <v>173197321.1</v>
      </c>
    </row>
    <row r="39" spans="2:9" ht="25.5">
      <c r="B39" s="2">
        <v>44931</v>
      </c>
      <c r="C39" s="3">
        <v>55242</v>
      </c>
      <c r="D39" s="3" t="s">
        <v>361</v>
      </c>
      <c r="E39" s="3" t="s">
        <v>362</v>
      </c>
      <c r="G39" s="4">
        <v>0</v>
      </c>
      <c r="H39" s="4">
        <v>6300</v>
      </c>
      <c r="I39" s="4">
        <v>173191021.1</v>
      </c>
    </row>
    <row r="40" spans="2:9" ht="25.5">
      <c r="B40" s="2">
        <v>44931</v>
      </c>
      <c r="C40" s="3">
        <v>55243</v>
      </c>
      <c r="D40" s="3" t="s">
        <v>363</v>
      </c>
      <c r="E40" s="3" t="s">
        <v>364</v>
      </c>
      <c r="G40" s="4">
        <v>0</v>
      </c>
      <c r="H40" s="4">
        <v>4450</v>
      </c>
      <c r="I40" s="4">
        <v>173186571.1</v>
      </c>
    </row>
    <row r="41" spans="2:9" ht="25.5">
      <c r="B41" s="2">
        <v>44931</v>
      </c>
      <c r="C41" s="3">
        <v>55245</v>
      </c>
      <c r="D41" s="3" t="s">
        <v>365</v>
      </c>
      <c r="E41" s="3" t="s">
        <v>366</v>
      </c>
      <c r="G41" s="4">
        <v>0</v>
      </c>
      <c r="H41" s="4">
        <v>4550</v>
      </c>
      <c r="I41" s="4">
        <v>173182021.1</v>
      </c>
    </row>
    <row r="42" spans="2:9" ht="63.75">
      <c r="B42" s="2">
        <v>44931</v>
      </c>
      <c r="C42" s="3">
        <v>55247</v>
      </c>
      <c r="D42" s="3" t="s">
        <v>367</v>
      </c>
      <c r="E42" s="3" t="s">
        <v>368</v>
      </c>
      <c r="G42" s="4">
        <v>0</v>
      </c>
      <c r="H42" s="4">
        <v>50272.5</v>
      </c>
      <c r="I42" s="4">
        <v>173131748.6</v>
      </c>
    </row>
    <row r="43" spans="2:9" ht="51">
      <c r="B43" s="2">
        <v>44931</v>
      </c>
      <c r="C43" s="3">
        <v>55248</v>
      </c>
      <c r="D43" s="3" t="s">
        <v>369</v>
      </c>
      <c r="E43" s="3" t="s">
        <v>370</v>
      </c>
      <c r="G43" s="4">
        <v>0</v>
      </c>
      <c r="H43" s="4">
        <v>106295</v>
      </c>
      <c r="I43" s="4">
        <v>173025453.6</v>
      </c>
    </row>
    <row r="44" spans="2:9" ht="25.5">
      <c r="B44" s="2">
        <v>44932</v>
      </c>
      <c r="C44" s="3">
        <v>55185</v>
      </c>
      <c r="D44" s="3" t="s">
        <v>371</v>
      </c>
      <c r="E44" s="3" t="s">
        <v>372</v>
      </c>
      <c r="G44" s="4">
        <v>50000</v>
      </c>
      <c r="H44" s="4">
        <v>0</v>
      </c>
      <c r="I44" s="4">
        <v>173075453.6</v>
      </c>
    </row>
    <row r="45" spans="2:9" ht="38.25">
      <c r="B45" s="2">
        <v>44932</v>
      </c>
      <c r="C45" s="3">
        <v>55187</v>
      </c>
      <c r="D45" s="3" t="s">
        <v>373</v>
      </c>
      <c r="E45" s="3" t="s">
        <v>374</v>
      </c>
      <c r="G45" s="4">
        <v>10000</v>
      </c>
      <c r="H45" s="4">
        <v>0</v>
      </c>
      <c r="I45" s="4">
        <v>173085453.6</v>
      </c>
    </row>
    <row r="46" spans="2:9" ht="25.5">
      <c r="B46" s="2">
        <v>44932</v>
      </c>
      <c r="C46" s="3">
        <v>55189</v>
      </c>
      <c r="D46" s="3" t="s">
        <v>375</v>
      </c>
      <c r="E46" s="3" t="s">
        <v>376</v>
      </c>
      <c r="G46" s="4">
        <v>5000</v>
      </c>
      <c r="H46" s="4">
        <v>0</v>
      </c>
      <c r="I46" s="4">
        <v>173090453.6</v>
      </c>
    </row>
    <row r="47" spans="2:9" ht="38.25">
      <c r="B47" s="2">
        <v>44932</v>
      </c>
      <c r="C47" s="3">
        <v>55191</v>
      </c>
      <c r="D47" s="3" t="s">
        <v>377</v>
      </c>
      <c r="E47" s="3" t="s">
        <v>378</v>
      </c>
      <c r="G47" s="4">
        <v>35000</v>
      </c>
      <c r="H47" s="4">
        <v>0</v>
      </c>
      <c r="I47" s="4">
        <v>173125453.6</v>
      </c>
    </row>
    <row r="48" spans="2:9" ht="25.5">
      <c r="B48" s="2">
        <v>44932</v>
      </c>
      <c r="C48" s="3">
        <v>55205</v>
      </c>
      <c r="D48" s="3" t="s">
        <v>379</v>
      </c>
      <c r="E48" s="3" t="s">
        <v>380</v>
      </c>
      <c r="G48" s="4">
        <v>50000</v>
      </c>
      <c r="H48" s="4">
        <v>0</v>
      </c>
      <c r="I48" s="4">
        <v>173175453.6</v>
      </c>
    </row>
    <row r="49" spans="2:9" ht="51">
      <c r="B49" s="2">
        <v>44932</v>
      </c>
      <c r="C49" s="3">
        <v>56709</v>
      </c>
      <c r="D49" s="3" t="s">
        <v>381</v>
      </c>
      <c r="E49" s="3" t="s">
        <v>382</v>
      </c>
      <c r="G49" s="4">
        <v>0</v>
      </c>
      <c r="H49" s="4">
        <v>25050000</v>
      </c>
      <c r="I49" s="4">
        <v>148125453.6</v>
      </c>
    </row>
    <row r="50" spans="2:9" ht="25.5">
      <c r="B50" s="2">
        <v>44936</v>
      </c>
      <c r="C50" s="3">
        <v>55217</v>
      </c>
      <c r="D50" s="3" t="s">
        <v>383</v>
      </c>
      <c r="E50" s="3" t="s">
        <v>384</v>
      </c>
      <c r="G50" s="4">
        <v>0</v>
      </c>
      <c r="H50" s="4">
        <v>13000</v>
      </c>
      <c r="I50" s="4">
        <v>148112453.6</v>
      </c>
    </row>
    <row r="51" spans="2:9" ht="25.5">
      <c r="B51" s="2">
        <v>44936</v>
      </c>
      <c r="C51" s="3">
        <v>55218</v>
      </c>
      <c r="D51" s="3" t="s">
        <v>385</v>
      </c>
      <c r="E51" s="3" t="s">
        <v>386</v>
      </c>
      <c r="G51" s="4">
        <v>0</v>
      </c>
      <c r="H51" s="4">
        <v>18352.65</v>
      </c>
      <c r="I51" s="4">
        <v>148094100.95</v>
      </c>
    </row>
    <row r="52" spans="2:9" ht="25.5">
      <c r="B52" s="2">
        <v>44936</v>
      </c>
      <c r="C52" s="3">
        <v>55222</v>
      </c>
      <c r="D52" s="3" t="s">
        <v>387</v>
      </c>
      <c r="E52" s="3" t="s">
        <v>388</v>
      </c>
      <c r="G52" s="4">
        <v>35000</v>
      </c>
      <c r="H52" s="4">
        <v>0</v>
      </c>
      <c r="I52" s="4">
        <v>148129100.95</v>
      </c>
    </row>
    <row r="53" spans="2:9" ht="25.5">
      <c r="B53" s="2">
        <v>44936</v>
      </c>
      <c r="C53" s="3">
        <v>55228</v>
      </c>
      <c r="D53" s="3" t="s">
        <v>389</v>
      </c>
      <c r="E53" s="3" t="s">
        <v>390</v>
      </c>
      <c r="G53" s="4">
        <v>30000</v>
      </c>
      <c r="H53" s="4">
        <v>0</v>
      </c>
      <c r="I53" s="4">
        <v>148159100.95</v>
      </c>
    </row>
    <row r="54" spans="2:9" ht="38.25">
      <c r="B54" s="2">
        <v>44936</v>
      </c>
      <c r="C54" s="3">
        <v>55240</v>
      </c>
      <c r="D54" s="3" t="s">
        <v>391</v>
      </c>
      <c r="E54" s="3" t="s">
        <v>392</v>
      </c>
      <c r="G54" s="4">
        <v>100000</v>
      </c>
      <c r="H54" s="4">
        <v>0</v>
      </c>
      <c r="I54" s="4">
        <v>148259100.95</v>
      </c>
    </row>
    <row r="55" spans="2:9" ht="25.5">
      <c r="B55" s="2">
        <v>44936</v>
      </c>
      <c r="C55" s="3">
        <v>55246</v>
      </c>
      <c r="D55" s="3" t="s">
        <v>393</v>
      </c>
      <c r="E55" s="3" t="s">
        <v>394</v>
      </c>
      <c r="G55" s="4">
        <v>5000</v>
      </c>
      <c r="H55" s="4">
        <v>0</v>
      </c>
      <c r="I55" s="4">
        <v>148264100.95</v>
      </c>
    </row>
    <row r="56" spans="2:9" ht="51">
      <c r="B56" s="2">
        <v>44936</v>
      </c>
      <c r="C56" s="3">
        <v>55271</v>
      </c>
      <c r="D56" s="3" t="s">
        <v>395</v>
      </c>
      <c r="E56" s="3" t="s">
        <v>396</v>
      </c>
      <c r="G56" s="4">
        <v>75000</v>
      </c>
      <c r="H56" s="4">
        <v>0</v>
      </c>
      <c r="I56" s="4">
        <v>148339100.95</v>
      </c>
    </row>
    <row r="57" spans="2:9" ht="38.25">
      <c r="B57" s="2">
        <v>44937</v>
      </c>
      <c r="C57" s="3">
        <v>55362</v>
      </c>
      <c r="D57" s="3" t="s">
        <v>397</v>
      </c>
      <c r="E57" s="3" t="s">
        <v>398</v>
      </c>
      <c r="G57" s="4">
        <v>50000</v>
      </c>
      <c r="H57" s="4">
        <v>0</v>
      </c>
      <c r="I57" s="4">
        <v>148389100.95</v>
      </c>
    </row>
    <row r="58" spans="2:9" ht="25.5">
      <c r="B58" s="2">
        <v>44937</v>
      </c>
      <c r="C58" s="3">
        <v>55364</v>
      </c>
      <c r="D58" s="3" t="s">
        <v>399</v>
      </c>
      <c r="E58" s="3" t="s">
        <v>400</v>
      </c>
      <c r="G58" s="4">
        <v>55000</v>
      </c>
      <c r="H58" s="4">
        <v>0</v>
      </c>
      <c r="I58" s="4">
        <v>148444100.95</v>
      </c>
    </row>
    <row r="59" spans="2:9" ht="38.25">
      <c r="B59" s="2">
        <v>44937</v>
      </c>
      <c r="C59" s="3">
        <v>55366</v>
      </c>
      <c r="D59" s="3" t="s">
        <v>401</v>
      </c>
      <c r="E59" s="3" t="s">
        <v>402</v>
      </c>
      <c r="G59" s="4">
        <v>35000</v>
      </c>
      <c r="H59" s="4">
        <v>0</v>
      </c>
      <c r="I59" s="4">
        <v>148479100.95</v>
      </c>
    </row>
    <row r="60" spans="2:9" ht="38.25">
      <c r="B60" s="2">
        <v>44937</v>
      </c>
      <c r="C60" s="3">
        <v>55368</v>
      </c>
      <c r="D60" s="3" t="s">
        <v>403</v>
      </c>
      <c r="E60" s="3" t="s">
        <v>404</v>
      </c>
      <c r="G60" s="4">
        <v>10000</v>
      </c>
      <c r="H60" s="4">
        <v>0</v>
      </c>
      <c r="I60" s="4">
        <v>148489100.95</v>
      </c>
    </row>
    <row r="61" spans="2:9" ht="38.25">
      <c r="B61" s="2">
        <v>44938</v>
      </c>
      <c r="C61" s="3">
        <v>55401</v>
      </c>
      <c r="D61" s="3" t="s">
        <v>405</v>
      </c>
      <c r="E61" s="3" t="s">
        <v>406</v>
      </c>
      <c r="G61" s="4">
        <v>200000</v>
      </c>
      <c r="H61" s="4">
        <v>0</v>
      </c>
      <c r="I61" s="4">
        <v>148689100.95</v>
      </c>
    </row>
    <row r="62" spans="2:9" ht="38.25">
      <c r="B62" s="2">
        <v>44938</v>
      </c>
      <c r="C62" s="3">
        <v>55403</v>
      </c>
      <c r="D62" s="3" t="s">
        <v>407</v>
      </c>
      <c r="E62" s="3" t="s">
        <v>408</v>
      </c>
      <c r="G62" s="4">
        <v>200000</v>
      </c>
      <c r="H62" s="4">
        <v>0</v>
      </c>
      <c r="I62" s="4">
        <v>148889100.95</v>
      </c>
    </row>
    <row r="63" spans="2:9" ht="25.5">
      <c r="B63" s="2">
        <v>44938</v>
      </c>
      <c r="C63" s="3">
        <v>56716</v>
      </c>
      <c r="D63" s="3" t="s">
        <v>589</v>
      </c>
      <c r="E63" s="3" t="s">
        <v>590</v>
      </c>
      <c r="G63" s="4">
        <v>0</v>
      </c>
      <c r="H63" s="4">
        <v>2000</v>
      </c>
      <c r="I63" s="4">
        <v>148887100.95</v>
      </c>
    </row>
    <row r="64" spans="2:9" ht="25.5">
      <c r="B64" s="2">
        <v>44939</v>
      </c>
      <c r="C64" s="3">
        <v>55450</v>
      </c>
      <c r="D64" s="3" t="s">
        <v>409</v>
      </c>
      <c r="E64" s="3" t="s">
        <v>410</v>
      </c>
      <c r="G64" s="4">
        <v>5000</v>
      </c>
      <c r="H64" s="4">
        <v>0</v>
      </c>
      <c r="I64" s="4">
        <v>148892100.95</v>
      </c>
    </row>
    <row r="65" spans="2:9" ht="38.25">
      <c r="B65" s="2">
        <v>44939</v>
      </c>
      <c r="C65" s="3">
        <v>55452</v>
      </c>
      <c r="D65" s="3" t="s">
        <v>411</v>
      </c>
      <c r="E65" s="3" t="s">
        <v>412</v>
      </c>
      <c r="G65" s="4">
        <v>150000</v>
      </c>
      <c r="H65" s="4">
        <v>0</v>
      </c>
      <c r="I65" s="4">
        <v>149042100.95</v>
      </c>
    </row>
    <row r="66" spans="2:9" ht="25.5">
      <c r="B66" s="2">
        <v>44939</v>
      </c>
      <c r="C66" s="3">
        <v>55454</v>
      </c>
      <c r="D66" s="3" t="s">
        <v>413</v>
      </c>
      <c r="E66" s="3" t="s">
        <v>414</v>
      </c>
      <c r="G66" s="4">
        <v>50000</v>
      </c>
      <c r="H66" s="4">
        <v>0</v>
      </c>
      <c r="I66" s="4">
        <v>149092100.95</v>
      </c>
    </row>
    <row r="67" spans="2:9" ht="38.25">
      <c r="B67" s="2">
        <v>44939</v>
      </c>
      <c r="C67" s="3">
        <v>55456</v>
      </c>
      <c r="D67" s="3" t="s">
        <v>415</v>
      </c>
      <c r="E67" s="3" t="s">
        <v>416</v>
      </c>
      <c r="G67" s="4">
        <v>90000</v>
      </c>
      <c r="H67" s="4">
        <v>0</v>
      </c>
      <c r="I67" s="4">
        <v>149182100.95</v>
      </c>
    </row>
    <row r="68" spans="2:9" ht="38.25">
      <c r="B68" s="2">
        <v>44942</v>
      </c>
      <c r="C68" s="3">
        <v>55471</v>
      </c>
      <c r="D68" s="3" t="s">
        <v>417</v>
      </c>
      <c r="E68" s="3" t="s">
        <v>418</v>
      </c>
      <c r="G68" s="4">
        <v>2000000</v>
      </c>
      <c r="H68" s="4">
        <v>0</v>
      </c>
      <c r="I68" s="4">
        <v>151182100.95</v>
      </c>
    </row>
    <row r="69" spans="2:9" ht="25.5">
      <c r="B69" s="2">
        <v>44942</v>
      </c>
      <c r="C69" s="3">
        <v>55473</v>
      </c>
      <c r="D69" s="3" t="s">
        <v>419</v>
      </c>
      <c r="E69" s="3" t="s">
        <v>420</v>
      </c>
      <c r="G69" s="4">
        <v>5000</v>
      </c>
      <c r="H69" s="4">
        <v>0</v>
      </c>
      <c r="I69" s="4">
        <v>151187100.95</v>
      </c>
    </row>
    <row r="70" spans="2:9" ht="25.5">
      <c r="B70" s="2">
        <v>44942</v>
      </c>
      <c r="C70" s="3">
        <v>55475</v>
      </c>
      <c r="D70" s="3" t="s">
        <v>421</v>
      </c>
      <c r="E70" s="3" t="s">
        <v>422</v>
      </c>
      <c r="G70" s="4">
        <v>50000</v>
      </c>
      <c r="H70" s="4">
        <v>0</v>
      </c>
      <c r="I70" s="4">
        <v>151237100.95</v>
      </c>
    </row>
    <row r="71" spans="2:9" ht="38.25">
      <c r="B71" s="2">
        <v>44942</v>
      </c>
      <c r="C71" s="3">
        <v>55478</v>
      </c>
      <c r="D71" s="3" t="s">
        <v>423</v>
      </c>
      <c r="E71" s="3" t="s">
        <v>424</v>
      </c>
      <c r="G71" s="4">
        <v>50000</v>
      </c>
      <c r="H71" s="4">
        <v>0</v>
      </c>
      <c r="I71" s="4">
        <v>151287100.95</v>
      </c>
    </row>
    <row r="72" spans="2:9" ht="63.75">
      <c r="B72" s="2">
        <v>44942</v>
      </c>
      <c r="C72" s="3">
        <v>55515</v>
      </c>
      <c r="D72" s="3" t="s">
        <v>425</v>
      </c>
      <c r="E72" s="3" t="s">
        <v>426</v>
      </c>
      <c r="G72" s="4">
        <v>190000</v>
      </c>
      <c r="H72" s="4">
        <v>0</v>
      </c>
      <c r="I72" s="4">
        <v>151477100.95</v>
      </c>
    </row>
    <row r="73" spans="2:9" ht="38.25">
      <c r="B73" s="2">
        <v>44943</v>
      </c>
      <c r="C73" s="3">
        <v>55529</v>
      </c>
      <c r="D73" s="3" t="s">
        <v>427</v>
      </c>
      <c r="E73" s="3" t="s">
        <v>428</v>
      </c>
      <c r="G73" s="4">
        <v>63369.6</v>
      </c>
      <c r="H73" s="4">
        <v>0</v>
      </c>
      <c r="I73" s="4">
        <v>151540470.55</v>
      </c>
    </row>
    <row r="74" spans="2:9" ht="25.5">
      <c r="B74" s="2">
        <v>44943</v>
      </c>
      <c r="C74" s="3">
        <v>55533</v>
      </c>
      <c r="D74" s="3" t="s">
        <v>429</v>
      </c>
      <c r="E74" s="3" t="s">
        <v>430</v>
      </c>
      <c r="G74" s="4">
        <v>30000</v>
      </c>
      <c r="H74" s="4">
        <v>0</v>
      </c>
      <c r="I74" s="4">
        <v>151570470.55</v>
      </c>
    </row>
    <row r="75" spans="2:9" ht="38.25">
      <c r="B75" s="2">
        <v>44944</v>
      </c>
      <c r="C75" s="3">
        <v>55664</v>
      </c>
      <c r="D75" s="3" t="s">
        <v>431</v>
      </c>
      <c r="E75" s="3" t="s">
        <v>432</v>
      </c>
      <c r="G75" s="4">
        <v>75000</v>
      </c>
      <c r="H75" s="4">
        <v>0</v>
      </c>
      <c r="I75" s="4">
        <v>151645470.55</v>
      </c>
    </row>
    <row r="76" spans="2:9" ht="38.25">
      <c r="B76" s="2">
        <v>44944</v>
      </c>
      <c r="C76" s="3">
        <v>55666</v>
      </c>
      <c r="D76" s="3" t="s">
        <v>433</v>
      </c>
      <c r="E76" s="3" t="s">
        <v>434</v>
      </c>
      <c r="G76" s="4">
        <v>10000</v>
      </c>
      <c r="H76" s="4">
        <v>0</v>
      </c>
      <c r="I76" s="4">
        <v>151655470.55</v>
      </c>
    </row>
    <row r="77" spans="2:9" ht="38.25">
      <c r="B77" s="2">
        <v>44944</v>
      </c>
      <c r="C77" s="3">
        <v>55680</v>
      </c>
      <c r="D77" s="3" t="s">
        <v>435</v>
      </c>
      <c r="E77" s="3" t="s">
        <v>436</v>
      </c>
      <c r="G77" s="4">
        <v>120000</v>
      </c>
      <c r="H77" s="4">
        <v>0</v>
      </c>
      <c r="I77" s="4">
        <v>151775470.55</v>
      </c>
    </row>
    <row r="78" spans="2:9" ht="25.5">
      <c r="B78" s="2">
        <v>44944</v>
      </c>
      <c r="C78" s="3">
        <v>55694</v>
      </c>
      <c r="D78" s="3" t="s">
        <v>437</v>
      </c>
      <c r="E78" s="3" t="s">
        <v>438</v>
      </c>
      <c r="G78" s="4">
        <v>5000</v>
      </c>
      <c r="H78" s="4">
        <v>0</v>
      </c>
      <c r="I78" s="4">
        <v>151780470.55</v>
      </c>
    </row>
    <row r="79" spans="2:9" ht="25.5">
      <c r="B79" s="2">
        <v>44944</v>
      </c>
      <c r="C79" s="3">
        <v>55720</v>
      </c>
      <c r="D79" s="3" t="s">
        <v>439</v>
      </c>
      <c r="E79" s="3" t="s">
        <v>440</v>
      </c>
      <c r="G79" s="4">
        <v>9000</v>
      </c>
      <c r="H79" s="4">
        <v>0</v>
      </c>
      <c r="I79" s="4">
        <v>151789470.55</v>
      </c>
    </row>
    <row r="80" spans="2:9" ht="38.25">
      <c r="B80" s="2">
        <v>44944</v>
      </c>
      <c r="C80" s="3">
        <v>55729</v>
      </c>
      <c r="D80" s="3" t="s">
        <v>441</v>
      </c>
      <c r="E80" s="3" t="s">
        <v>442</v>
      </c>
      <c r="G80" s="4">
        <v>30000</v>
      </c>
      <c r="H80" s="4">
        <v>0</v>
      </c>
      <c r="I80" s="4">
        <v>151819470.55</v>
      </c>
    </row>
    <row r="81" spans="2:9" ht="38.25">
      <c r="B81" s="2">
        <v>44944</v>
      </c>
      <c r="C81" s="3">
        <v>55822</v>
      </c>
      <c r="D81" s="3" t="s">
        <v>443</v>
      </c>
      <c r="E81" s="3" t="s">
        <v>444</v>
      </c>
      <c r="G81" s="4">
        <v>10000</v>
      </c>
      <c r="H81" s="4">
        <v>0</v>
      </c>
      <c r="I81" s="4">
        <v>151829470.55</v>
      </c>
    </row>
    <row r="82" spans="2:9" ht="38.25">
      <c r="B82" s="2">
        <v>44944</v>
      </c>
      <c r="C82" s="3">
        <v>55878</v>
      </c>
      <c r="D82" s="3" t="s">
        <v>445</v>
      </c>
      <c r="E82" s="3" t="s">
        <v>446</v>
      </c>
      <c r="G82" s="4">
        <v>5000</v>
      </c>
      <c r="H82" s="4">
        <v>0</v>
      </c>
      <c r="I82" s="4">
        <v>151834470.55</v>
      </c>
    </row>
    <row r="83" spans="2:9" ht="25.5">
      <c r="B83" s="2">
        <v>44944</v>
      </c>
      <c r="C83" s="3">
        <v>55887</v>
      </c>
      <c r="D83" s="3" t="s">
        <v>447</v>
      </c>
      <c r="E83" s="3" t="s">
        <v>448</v>
      </c>
      <c r="G83" s="4">
        <v>5000</v>
      </c>
      <c r="H83" s="4">
        <v>0</v>
      </c>
      <c r="I83" s="4">
        <v>151839470.55</v>
      </c>
    </row>
    <row r="84" spans="2:9" ht="25.5">
      <c r="B84" s="2">
        <v>44944</v>
      </c>
      <c r="C84" s="3">
        <v>56570</v>
      </c>
      <c r="D84" s="3" t="s">
        <v>449</v>
      </c>
      <c r="E84" s="3" t="s">
        <v>450</v>
      </c>
      <c r="G84" s="4">
        <v>21272.96</v>
      </c>
      <c r="H84" s="4">
        <v>0</v>
      </c>
      <c r="I84" s="4">
        <v>151860743.51</v>
      </c>
    </row>
    <row r="85" spans="2:9" ht="25.5">
      <c r="B85" s="2">
        <v>44944</v>
      </c>
      <c r="C85" s="3">
        <v>56710</v>
      </c>
      <c r="D85" s="3" t="s">
        <v>451</v>
      </c>
      <c r="E85" s="3" t="s">
        <v>452</v>
      </c>
      <c r="G85" s="4">
        <v>0</v>
      </c>
      <c r="H85" s="4">
        <v>145008.7</v>
      </c>
      <c r="I85" s="4">
        <v>151715734.81</v>
      </c>
    </row>
    <row r="86" spans="2:9" ht="25.5">
      <c r="B86" s="2">
        <v>44945</v>
      </c>
      <c r="C86" s="3">
        <v>56019</v>
      </c>
      <c r="D86" s="3" t="s">
        <v>453</v>
      </c>
      <c r="E86" s="3" t="s">
        <v>454</v>
      </c>
      <c r="G86" s="4">
        <v>1000</v>
      </c>
      <c r="H86" s="4">
        <v>0</v>
      </c>
      <c r="I86" s="4">
        <v>151716734.81</v>
      </c>
    </row>
    <row r="87" spans="2:9" ht="25.5">
      <c r="B87" s="2">
        <v>44945</v>
      </c>
      <c r="C87" s="3">
        <v>56021</v>
      </c>
      <c r="D87" s="3" t="s">
        <v>455</v>
      </c>
      <c r="E87" s="3" t="s">
        <v>456</v>
      </c>
      <c r="G87" s="4">
        <v>35000</v>
      </c>
      <c r="H87" s="4">
        <v>0</v>
      </c>
      <c r="I87" s="4">
        <v>151751734.81</v>
      </c>
    </row>
    <row r="88" spans="2:9" ht="51">
      <c r="B88" s="2">
        <v>44945</v>
      </c>
      <c r="C88" s="3">
        <v>56042</v>
      </c>
      <c r="D88" s="3" t="s">
        <v>457</v>
      </c>
      <c r="E88" s="3" t="s">
        <v>458</v>
      </c>
      <c r="G88" s="4">
        <v>55000</v>
      </c>
      <c r="H88" s="4">
        <v>0</v>
      </c>
      <c r="I88" s="4">
        <v>151806734.81</v>
      </c>
    </row>
    <row r="89" spans="2:9" ht="63.75">
      <c r="B89" s="2">
        <v>44945</v>
      </c>
      <c r="C89" s="3">
        <v>56044</v>
      </c>
      <c r="D89" s="3" t="s">
        <v>459</v>
      </c>
      <c r="E89" s="3" t="s">
        <v>460</v>
      </c>
      <c r="G89" s="4">
        <v>75000</v>
      </c>
      <c r="H89" s="4">
        <v>0</v>
      </c>
      <c r="I89" s="4">
        <v>151881734.81</v>
      </c>
    </row>
    <row r="90" spans="2:9" ht="63.75">
      <c r="B90" s="2">
        <v>44945</v>
      </c>
      <c r="C90" s="3">
        <v>56095</v>
      </c>
      <c r="D90" s="3" t="s">
        <v>461</v>
      </c>
      <c r="E90" s="3" t="s">
        <v>462</v>
      </c>
      <c r="G90" s="4">
        <v>0</v>
      </c>
      <c r="H90" s="4">
        <v>53997.5</v>
      </c>
      <c r="I90" s="4">
        <v>151827737.31</v>
      </c>
    </row>
    <row r="91" spans="2:9" ht="38.25">
      <c r="B91" s="2">
        <v>44945</v>
      </c>
      <c r="C91" s="3">
        <v>56098</v>
      </c>
      <c r="D91" s="3" t="s">
        <v>463</v>
      </c>
      <c r="E91" s="3" t="s">
        <v>464</v>
      </c>
      <c r="G91" s="4">
        <v>5000</v>
      </c>
      <c r="H91" s="4">
        <v>0</v>
      </c>
      <c r="I91" s="4">
        <v>151832737.31</v>
      </c>
    </row>
    <row r="92" spans="2:9" ht="25.5">
      <c r="B92" s="2">
        <v>44945</v>
      </c>
      <c r="C92" s="3">
        <v>56100</v>
      </c>
      <c r="D92" s="3" t="s">
        <v>465</v>
      </c>
      <c r="E92" s="3" t="s">
        <v>466</v>
      </c>
      <c r="G92" s="4">
        <v>25000</v>
      </c>
      <c r="H92" s="4">
        <v>0</v>
      </c>
      <c r="I92" s="4">
        <v>151857737.31</v>
      </c>
    </row>
    <row r="93" spans="2:9" ht="38.25">
      <c r="B93" s="2">
        <v>44946</v>
      </c>
      <c r="C93" s="3">
        <v>56108</v>
      </c>
      <c r="D93" s="3" t="s">
        <v>467</v>
      </c>
      <c r="E93" s="3" t="s">
        <v>468</v>
      </c>
      <c r="G93" s="4">
        <v>1100000</v>
      </c>
      <c r="H93" s="4">
        <v>0</v>
      </c>
      <c r="I93" s="4">
        <v>152957737.31</v>
      </c>
    </row>
    <row r="94" spans="2:9" ht="38.25">
      <c r="B94" s="2">
        <v>44946</v>
      </c>
      <c r="C94" s="3">
        <v>56132</v>
      </c>
      <c r="D94" s="3" t="s">
        <v>469</v>
      </c>
      <c r="E94" s="3" t="s">
        <v>470</v>
      </c>
      <c r="G94" s="4">
        <v>125000</v>
      </c>
      <c r="H94" s="4">
        <v>0</v>
      </c>
      <c r="I94" s="4">
        <v>153082737.31</v>
      </c>
    </row>
    <row r="95" spans="2:9" ht="38.25">
      <c r="B95" s="2">
        <v>44946</v>
      </c>
      <c r="C95" s="3">
        <v>56136</v>
      </c>
      <c r="D95" s="3" t="s">
        <v>471</v>
      </c>
      <c r="E95" s="3" t="s">
        <v>472</v>
      </c>
      <c r="G95" s="4">
        <v>5000</v>
      </c>
      <c r="H95" s="4">
        <v>0</v>
      </c>
      <c r="I95" s="4">
        <v>153087737.31</v>
      </c>
    </row>
    <row r="96" spans="2:9" ht="25.5">
      <c r="B96" s="2">
        <v>44946</v>
      </c>
      <c r="C96" s="3">
        <v>56139</v>
      </c>
      <c r="D96" s="3" t="s">
        <v>473</v>
      </c>
      <c r="E96" s="3" t="s">
        <v>474</v>
      </c>
      <c r="G96" s="4">
        <v>80000</v>
      </c>
      <c r="H96" s="4">
        <v>0</v>
      </c>
      <c r="I96" s="4">
        <v>153167737.31</v>
      </c>
    </row>
    <row r="97" spans="2:9" ht="38.25">
      <c r="B97" s="2">
        <v>44946</v>
      </c>
      <c r="C97" s="3">
        <v>56141</v>
      </c>
      <c r="D97" s="3" t="s">
        <v>475</v>
      </c>
      <c r="E97" s="3" t="s">
        <v>476</v>
      </c>
      <c r="G97" s="4">
        <v>60000</v>
      </c>
      <c r="H97" s="4">
        <v>0</v>
      </c>
      <c r="I97" s="4">
        <v>153227737.31</v>
      </c>
    </row>
    <row r="98" spans="2:9" ht="51">
      <c r="B98" s="2">
        <v>44946</v>
      </c>
      <c r="C98" s="3">
        <v>56176</v>
      </c>
      <c r="D98" s="3" t="s">
        <v>477</v>
      </c>
      <c r="E98" s="3" t="s">
        <v>478</v>
      </c>
      <c r="G98" s="4">
        <v>0</v>
      </c>
      <c r="H98" s="4">
        <v>24097.5</v>
      </c>
      <c r="I98" s="4">
        <v>153203639.81</v>
      </c>
    </row>
    <row r="99" spans="2:9" ht="38.25">
      <c r="B99" s="2">
        <v>44949</v>
      </c>
      <c r="C99" s="3">
        <v>56183</v>
      </c>
      <c r="D99" s="3" t="s">
        <v>479</v>
      </c>
      <c r="E99" s="3" t="s">
        <v>480</v>
      </c>
      <c r="G99" s="4">
        <v>5000</v>
      </c>
      <c r="H99" s="4">
        <v>0</v>
      </c>
      <c r="I99" s="4">
        <v>153208639.81</v>
      </c>
    </row>
    <row r="100" spans="2:9" ht="38.25">
      <c r="B100" s="2">
        <v>44949</v>
      </c>
      <c r="C100" s="3">
        <v>56185</v>
      </c>
      <c r="D100" s="3" t="s">
        <v>481</v>
      </c>
      <c r="E100" s="3" t="s">
        <v>482</v>
      </c>
      <c r="G100" s="4">
        <v>50000</v>
      </c>
      <c r="H100" s="4">
        <v>0</v>
      </c>
      <c r="I100" s="4">
        <v>153258639.81</v>
      </c>
    </row>
    <row r="101" spans="2:9" ht="25.5">
      <c r="B101" s="2">
        <v>44949</v>
      </c>
      <c r="C101" s="3">
        <v>56187</v>
      </c>
      <c r="D101" s="3" t="s">
        <v>483</v>
      </c>
      <c r="E101" s="3" t="s">
        <v>484</v>
      </c>
      <c r="G101" s="4">
        <v>5000</v>
      </c>
      <c r="H101" s="4">
        <v>0</v>
      </c>
      <c r="I101" s="4">
        <v>153263639.81</v>
      </c>
    </row>
    <row r="102" spans="2:9" ht="38.25">
      <c r="B102" s="2">
        <v>44950</v>
      </c>
      <c r="C102" s="3">
        <v>56209</v>
      </c>
      <c r="D102" s="3" t="s">
        <v>485</v>
      </c>
      <c r="E102" s="3" t="s">
        <v>486</v>
      </c>
      <c r="G102" s="4">
        <v>75000</v>
      </c>
      <c r="H102" s="4">
        <v>0</v>
      </c>
      <c r="I102" s="4">
        <v>153338639.81</v>
      </c>
    </row>
    <row r="103" spans="2:9" ht="38.25">
      <c r="B103" s="2">
        <v>44950</v>
      </c>
      <c r="C103" s="3">
        <v>56212</v>
      </c>
      <c r="D103" s="3" t="s">
        <v>487</v>
      </c>
      <c r="E103" s="3" t="s">
        <v>488</v>
      </c>
      <c r="G103" s="4">
        <v>150000</v>
      </c>
      <c r="H103" s="4">
        <v>0</v>
      </c>
      <c r="I103" s="4">
        <v>153488639.81</v>
      </c>
    </row>
    <row r="104" spans="2:9" ht="25.5">
      <c r="B104" s="2">
        <v>44950</v>
      </c>
      <c r="C104" s="3">
        <v>56215</v>
      </c>
      <c r="D104" s="3" t="s">
        <v>489</v>
      </c>
      <c r="E104" s="3" t="s">
        <v>490</v>
      </c>
      <c r="G104" s="4">
        <v>100000</v>
      </c>
      <c r="H104" s="4">
        <v>0</v>
      </c>
      <c r="I104" s="4">
        <v>153588639.81</v>
      </c>
    </row>
    <row r="105" spans="2:9" ht="25.5">
      <c r="B105" s="2">
        <v>44950</v>
      </c>
      <c r="C105" s="3">
        <v>56217</v>
      </c>
      <c r="D105" s="3" t="s">
        <v>491</v>
      </c>
      <c r="E105" s="3" t="s">
        <v>492</v>
      </c>
      <c r="G105" s="4">
        <v>70000</v>
      </c>
      <c r="H105" s="4">
        <v>0</v>
      </c>
      <c r="I105" s="4">
        <v>153658639.81</v>
      </c>
    </row>
    <row r="106" spans="2:9" ht="25.5">
      <c r="B106" s="2">
        <v>44950</v>
      </c>
      <c r="C106" s="3">
        <v>56219</v>
      </c>
      <c r="D106" s="3" t="s">
        <v>493</v>
      </c>
      <c r="E106" s="3" t="s">
        <v>494</v>
      </c>
      <c r="G106" s="4">
        <v>5000</v>
      </c>
      <c r="H106" s="4">
        <v>0</v>
      </c>
      <c r="I106" s="4">
        <v>153663639.81</v>
      </c>
    </row>
    <row r="107" spans="2:9" ht="38.25">
      <c r="B107" s="2">
        <v>44950</v>
      </c>
      <c r="C107" s="3">
        <v>56226</v>
      </c>
      <c r="D107" s="3" t="s">
        <v>495</v>
      </c>
      <c r="E107" s="3" t="s">
        <v>496</v>
      </c>
      <c r="G107" s="4">
        <v>50000</v>
      </c>
      <c r="H107" s="4">
        <v>0</v>
      </c>
      <c r="I107" s="4">
        <v>153713639.81</v>
      </c>
    </row>
    <row r="108" spans="2:9" ht="25.5">
      <c r="B108" s="2">
        <v>44950</v>
      </c>
      <c r="C108" s="3">
        <v>56228</v>
      </c>
      <c r="D108" s="3" t="s">
        <v>497</v>
      </c>
      <c r="E108" s="3" t="s">
        <v>498</v>
      </c>
      <c r="G108" s="4">
        <v>50000</v>
      </c>
      <c r="H108" s="4">
        <v>0</v>
      </c>
      <c r="I108" s="4">
        <v>153763639.81</v>
      </c>
    </row>
    <row r="109" spans="2:9" ht="25.5">
      <c r="B109" s="2">
        <v>44950</v>
      </c>
      <c r="C109" s="3">
        <v>56230</v>
      </c>
      <c r="D109" s="3" t="s">
        <v>499</v>
      </c>
      <c r="E109" s="3" t="s">
        <v>500</v>
      </c>
      <c r="G109" s="4">
        <v>5000</v>
      </c>
      <c r="H109" s="4">
        <v>0</v>
      </c>
      <c r="I109" s="4">
        <v>153768639.81</v>
      </c>
    </row>
    <row r="110" spans="2:9" ht="25.5">
      <c r="B110" s="2">
        <v>44950</v>
      </c>
      <c r="C110" s="3">
        <v>56233</v>
      </c>
      <c r="D110" s="3" t="s">
        <v>501</v>
      </c>
      <c r="E110" s="3" t="s">
        <v>502</v>
      </c>
      <c r="G110" s="4">
        <v>50000</v>
      </c>
      <c r="H110" s="4">
        <v>0</v>
      </c>
      <c r="I110" s="4">
        <v>153818639.81</v>
      </c>
    </row>
    <row r="111" spans="2:9" ht="25.5">
      <c r="B111" s="2">
        <v>44950</v>
      </c>
      <c r="C111" s="3">
        <v>56234</v>
      </c>
      <c r="D111" s="3" t="s">
        <v>503</v>
      </c>
      <c r="E111" s="3" t="s">
        <v>504</v>
      </c>
      <c r="G111" s="4">
        <v>50000</v>
      </c>
      <c r="H111" s="4">
        <v>0</v>
      </c>
      <c r="I111" s="4">
        <v>153868639.81</v>
      </c>
    </row>
    <row r="112" spans="2:9" ht="38.25">
      <c r="B112" s="2">
        <v>44950</v>
      </c>
      <c r="C112" s="3">
        <v>56236</v>
      </c>
      <c r="D112" s="3" t="s">
        <v>505</v>
      </c>
      <c r="E112" s="3" t="s">
        <v>506</v>
      </c>
      <c r="G112" s="4">
        <v>5000</v>
      </c>
      <c r="H112" s="4">
        <v>0</v>
      </c>
      <c r="I112" s="4">
        <v>153873639.81</v>
      </c>
    </row>
    <row r="113" spans="2:9" ht="38.25">
      <c r="B113" s="2">
        <v>44950</v>
      </c>
      <c r="C113" s="3">
        <v>56238</v>
      </c>
      <c r="D113" s="3" t="s">
        <v>507</v>
      </c>
      <c r="E113" s="3" t="s">
        <v>508</v>
      </c>
      <c r="G113" s="4">
        <v>5000</v>
      </c>
      <c r="H113" s="4">
        <v>0</v>
      </c>
      <c r="I113" s="4">
        <v>153878639.81</v>
      </c>
    </row>
    <row r="114" spans="2:9" ht="38.25">
      <c r="B114" s="2">
        <v>44950</v>
      </c>
      <c r="C114" s="3">
        <v>56242</v>
      </c>
      <c r="D114" s="3" t="s">
        <v>509</v>
      </c>
      <c r="E114" s="3" t="s">
        <v>510</v>
      </c>
      <c r="G114" s="4">
        <v>5000</v>
      </c>
      <c r="H114" s="4">
        <v>0</v>
      </c>
      <c r="I114" s="4">
        <v>153883639.81</v>
      </c>
    </row>
    <row r="115" spans="2:9" ht="25.5">
      <c r="B115" s="2">
        <v>44950</v>
      </c>
      <c r="C115" s="3">
        <v>56244</v>
      </c>
      <c r="D115" s="3" t="s">
        <v>511</v>
      </c>
      <c r="E115" s="3" t="s">
        <v>512</v>
      </c>
      <c r="G115" s="4">
        <v>5000</v>
      </c>
      <c r="H115" s="4">
        <v>0</v>
      </c>
      <c r="I115" s="4">
        <v>153888639.81</v>
      </c>
    </row>
    <row r="116" spans="2:9" ht="38.25">
      <c r="B116" s="2">
        <v>44950</v>
      </c>
      <c r="C116" s="3">
        <v>56246</v>
      </c>
      <c r="D116" s="3" t="s">
        <v>513</v>
      </c>
      <c r="E116" s="3" t="s">
        <v>514</v>
      </c>
      <c r="G116" s="4">
        <v>5000</v>
      </c>
      <c r="H116" s="4">
        <v>0</v>
      </c>
      <c r="I116" s="4">
        <v>153893639.81</v>
      </c>
    </row>
    <row r="117" spans="2:9" ht="38.25">
      <c r="B117" s="2">
        <v>44950</v>
      </c>
      <c r="C117" s="3">
        <v>56248</v>
      </c>
      <c r="D117" s="3" t="s">
        <v>515</v>
      </c>
      <c r="E117" s="3" t="s">
        <v>516</v>
      </c>
      <c r="G117" s="4">
        <v>50000</v>
      </c>
      <c r="H117" s="4">
        <v>0</v>
      </c>
      <c r="I117" s="4">
        <v>153943639.81</v>
      </c>
    </row>
    <row r="118" spans="2:9" ht="38.25">
      <c r="B118" s="2">
        <v>44951</v>
      </c>
      <c r="C118" s="3">
        <v>56262</v>
      </c>
      <c r="D118" s="3" t="s">
        <v>517</v>
      </c>
      <c r="E118" s="3" t="s">
        <v>518</v>
      </c>
      <c r="G118" s="4">
        <v>985000</v>
      </c>
      <c r="H118" s="4">
        <v>0</v>
      </c>
      <c r="I118" s="4">
        <v>154928639.81</v>
      </c>
    </row>
    <row r="119" spans="2:9" ht="38.25">
      <c r="B119" s="2">
        <v>44951</v>
      </c>
      <c r="C119" s="3">
        <v>56264</v>
      </c>
      <c r="D119" s="3" t="s">
        <v>519</v>
      </c>
      <c r="E119" s="3" t="s">
        <v>520</v>
      </c>
      <c r="G119" s="4">
        <v>5000</v>
      </c>
      <c r="H119" s="4">
        <v>0</v>
      </c>
      <c r="I119" s="4">
        <v>154933639.81</v>
      </c>
    </row>
    <row r="120" spans="2:9" ht="38.25">
      <c r="B120" s="2">
        <v>44951</v>
      </c>
      <c r="C120" s="3">
        <v>56266</v>
      </c>
      <c r="D120" s="3" t="s">
        <v>521</v>
      </c>
      <c r="E120" s="3" t="s">
        <v>522</v>
      </c>
      <c r="G120" s="4">
        <v>50000</v>
      </c>
      <c r="H120" s="4">
        <v>0</v>
      </c>
      <c r="I120" s="4">
        <v>154983639.81</v>
      </c>
    </row>
    <row r="121" spans="2:9" ht="25.5">
      <c r="B121" s="2">
        <v>44951</v>
      </c>
      <c r="C121" s="3">
        <v>56268</v>
      </c>
      <c r="D121" s="3" t="s">
        <v>523</v>
      </c>
      <c r="E121" s="3" t="s">
        <v>524</v>
      </c>
      <c r="G121" s="4">
        <v>50000</v>
      </c>
      <c r="H121" s="4">
        <v>0</v>
      </c>
      <c r="I121" s="4">
        <v>155033639.81</v>
      </c>
    </row>
    <row r="122" spans="2:9" ht="25.5">
      <c r="B122" s="2">
        <v>44951</v>
      </c>
      <c r="C122" s="3">
        <v>56270</v>
      </c>
      <c r="D122" s="3" t="s">
        <v>525</v>
      </c>
      <c r="E122" s="3" t="s">
        <v>526</v>
      </c>
      <c r="G122" s="4">
        <v>50000</v>
      </c>
      <c r="H122" s="4">
        <v>0</v>
      </c>
      <c r="I122" s="4">
        <v>155083639.81</v>
      </c>
    </row>
    <row r="123" spans="2:9" ht="25.5">
      <c r="B123" s="2">
        <v>44952</v>
      </c>
      <c r="C123" s="3">
        <v>56271</v>
      </c>
      <c r="D123" s="3" t="s">
        <v>527</v>
      </c>
      <c r="E123" s="3" t="s">
        <v>528</v>
      </c>
      <c r="G123" s="4">
        <v>0</v>
      </c>
      <c r="H123" s="4">
        <v>0</v>
      </c>
      <c r="I123" s="4">
        <v>155083639.81</v>
      </c>
    </row>
    <row r="124" spans="2:9" ht="25.5">
      <c r="B124" s="2">
        <v>44952</v>
      </c>
      <c r="C124" s="3">
        <v>56272</v>
      </c>
      <c r="D124" s="3" t="s">
        <v>529</v>
      </c>
      <c r="E124" s="3" t="s">
        <v>530</v>
      </c>
      <c r="G124" s="4">
        <v>0</v>
      </c>
      <c r="H124" s="4">
        <v>332762.34</v>
      </c>
      <c r="I124" s="4">
        <v>154750877.47</v>
      </c>
    </row>
    <row r="125" spans="2:9" ht="25.5">
      <c r="B125" s="2">
        <v>44952</v>
      </c>
      <c r="C125" s="3">
        <v>56273</v>
      </c>
      <c r="D125" s="3" t="s">
        <v>531</v>
      </c>
      <c r="E125" s="3" t="s">
        <v>532</v>
      </c>
      <c r="G125" s="4">
        <v>0</v>
      </c>
      <c r="H125" s="4">
        <v>24000</v>
      </c>
      <c r="I125" s="4">
        <v>154726877.47</v>
      </c>
    </row>
    <row r="126" spans="2:9" ht="25.5">
      <c r="B126" s="2">
        <v>44952</v>
      </c>
      <c r="C126" s="3">
        <v>56279</v>
      </c>
      <c r="D126" s="3" t="s">
        <v>533</v>
      </c>
      <c r="E126" s="3" t="s">
        <v>534</v>
      </c>
      <c r="G126" s="4">
        <v>5000</v>
      </c>
      <c r="H126" s="4">
        <v>0</v>
      </c>
      <c r="I126" s="4">
        <v>154731877.47</v>
      </c>
    </row>
    <row r="127" spans="2:9" ht="25.5">
      <c r="B127" s="2">
        <v>44952</v>
      </c>
      <c r="C127" s="3">
        <v>56281</v>
      </c>
      <c r="D127" s="3" t="s">
        <v>535</v>
      </c>
      <c r="E127" s="3" t="s">
        <v>536</v>
      </c>
      <c r="G127" s="4">
        <v>5000</v>
      </c>
      <c r="H127" s="4">
        <v>0</v>
      </c>
      <c r="I127" s="4">
        <v>154736877.47</v>
      </c>
    </row>
    <row r="128" spans="2:9" ht="25.5">
      <c r="B128" s="2">
        <v>44952</v>
      </c>
      <c r="C128" s="3">
        <v>56283</v>
      </c>
      <c r="D128" s="3" t="s">
        <v>537</v>
      </c>
      <c r="E128" s="3" t="s">
        <v>538</v>
      </c>
      <c r="G128" s="4">
        <v>5000</v>
      </c>
      <c r="H128" s="4">
        <v>0</v>
      </c>
      <c r="I128" s="4">
        <v>154741877.47</v>
      </c>
    </row>
    <row r="129" spans="2:9" ht="25.5">
      <c r="B129" s="2">
        <v>44952</v>
      </c>
      <c r="C129" s="3">
        <v>56285</v>
      </c>
      <c r="D129" s="3" t="s">
        <v>539</v>
      </c>
      <c r="E129" s="3" t="s">
        <v>540</v>
      </c>
      <c r="G129" s="4">
        <v>140000</v>
      </c>
      <c r="H129" s="4">
        <v>0</v>
      </c>
      <c r="I129" s="4">
        <v>154881877.47</v>
      </c>
    </row>
    <row r="130" spans="2:9" ht="38.25">
      <c r="B130" s="2">
        <v>44952</v>
      </c>
      <c r="C130" s="3">
        <v>56287</v>
      </c>
      <c r="D130" s="3" t="s">
        <v>541</v>
      </c>
      <c r="E130" s="3" t="s">
        <v>542</v>
      </c>
      <c r="G130" s="4">
        <v>50000</v>
      </c>
      <c r="H130" s="4">
        <v>0</v>
      </c>
      <c r="I130" s="4">
        <v>154931877.47</v>
      </c>
    </row>
    <row r="131" spans="2:9" ht="38.25">
      <c r="B131" s="2">
        <v>44952</v>
      </c>
      <c r="C131" s="3">
        <v>56289</v>
      </c>
      <c r="D131" s="3" t="s">
        <v>543</v>
      </c>
      <c r="E131" s="3" t="s">
        <v>544</v>
      </c>
      <c r="G131" s="4">
        <v>5000</v>
      </c>
      <c r="H131" s="4">
        <v>0</v>
      </c>
      <c r="I131" s="4">
        <v>154936877.47</v>
      </c>
    </row>
    <row r="132" spans="2:9" ht="38.25">
      <c r="B132" s="2">
        <v>44952</v>
      </c>
      <c r="C132" s="3">
        <v>56291</v>
      </c>
      <c r="D132" s="3" t="s">
        <v>545</v>
      </c>
      <c r="E132" s="3" t="s">
        <v>546</v>
      </c>
      <c r="G132" s="4">
        <v>50000</v>
      </c>
      <c r="H132" s="4">
        <v>0</v>
      </c>
      <c r="I132" s="4">
        <v>154986877.47</v>
      </c>
    </row>
    <row r="133" spans="2:9" ht="25.5">
      <c r="B133" s="2">
        <v>44953</v>
      </c>
      <c r="C133" s="3">
        <v>56293</v>
      </c>
      <c r="D133" s="3" t="s">
        <v>547</v>
      </c>
      <c r="E133" s="3" t="s">
        <v>548</v>
      </c>
      <c r="G133" s="4">
        <v>0</v>
      </c>
      <c r="H133" s="4">
        <v>0</v>
      </c>
      <c r="I133" s="4">
        <v>154986877.47</v>
      </c>
    </row>
    <row r="134" spans="2:9" ht="25.5">
      <c r="B134" s="2">
        <v>44953</v>
      </c>
      <c r="C134" s="3">
        <v>56310</v>
      </c>
      <c r="D134" s="3" t="s">
        <v>549</v>
      </c>
      <c r="E134" s="3" t="s">
        <v>550</v>
      </c>
      <c r="G134" s="4">
        <v>50000</v>
      </c>
      <c r="H134" s="4">
        <v>0</v>
      </c>
      <c r="I134" s="4">
        <v>155036877.47</v>
      </c>
    </row>
    <row r="135" spans="2:9" ht="25.5">
      <c r="B135" s="2">
        <v>44953</v>
      </c>
      <c r="C135" s="3">
        <v>56312</v>
      </c>
      <c r="D135" s="3" t="s">
        <v>551</v>
      </c>
      <c r="E135" s="3" t="s">
        <v>552</v>
      </c>
      <c r="G135" s="4">
        <v>5000</v>
      </c>
      <c r="H135" s="4">
        <v>0</v>
      </c>
      <c r="I135" s="4">
        <v>155041877.47</v>
      </c>
    </row>
    <row r="136" spans="2:9" ht="25.5">
      <c r="B136" s="2">
        <v>44953</v>
      </c>
      <c r="C136" s="3">
        <v>56314</v>
      </c>
      <c r="D136" s="3" t="s">
        <v>553</v>
      </c>
      <c r="E136" s="3" t="s">
        <v>554</v>
      </c>
      <c r="G136" s="4">
        <v>180000</v>
      </c>
      <c r="H136" s="4">
        <v>0</v>
      </c>
      <c r="I136" s="4">
        <v>155221877.47</v>
      </c>
    </row>
    <row r="137" spans="2:9" ht="25.5">
      <c r="B137" s="2">
        <v>44953</v>
      </c>
      <c r="C137" s="3">
        <v>56316</v>
      </c>
      <c r="D137" s="3" t="s">
        <v>555</v>
      </c>
      <c r="E137" s="3" t="s">
        <v>556</v>
      </c>
      <c r="G137" s="4">
        <v>5000</v>
      </c>
      <c r="H137" s="4">
        <v>0</v>
      </c>
      <c r="I137" s="4">
        <v>155226877.47</v>
      </c>
    </row>
    <row r="138" spans="2:9" ht="25.5">
      <c r="B138" s="2">
        <v>44953</v>
      </c>
      <c r="C138" s="3">
        <v>56318</v>
      </c>
      <c r="D138" s="3" t="s">
        <v>557</v>
      </c>
      <c r="E138" s="3" t="s">
        <v>558</v>
      </c>
      <c r="G138" s="4">
        <v>35000</v>
      </c>
      <c r="H138" s="4">
        <v>0</v>
      </c>
      <c r="I138" s="4">
        <v>155261877.47</v>
      </c>
    </row>
    <row r="139" spans="2:9" ht="38.25">
      <c r="B139" s="2">
        <v>44953</v>
      </c>
      <c r="C139" s="3">
        <v>56324</v>
      </c>
      <c r="D139" s="3" t="s">
        <v>559</v>
      </c>
      <c r="E139" s="3" t="s">
        <v>560</v>
      </c>
      <c r="G139" s="4">
        <v>5000</v>
      </c>
      <c r="H139" s="4">
        <v>0</v>
      </c>
      <c r="I139" s="4">
        <v>155266877.47</v>
      </c>
    </row>
    <row r="140" spans="2:9" ht="51">
      <c r="B140" s="2">
        <v>44957</v>
      </c>
      <c r="C140" s="3">
        <v>56340</v>
      </c>
      <c r="D140" s="3" t="s">
        <v>561</v>
      </c>
      <c r="E140" s="3" t="s">
        <v>562</v>
      </c>
      <c r="G140" s="4">
        <v>165000</v>
      </c>
      <c r="H140" s="4">
        <v>0</v>
      </c>
      <c r="I140" s="4">
        <v>155431877.47</v>
      </c>
    </row>
    <row r="141" spans="2:9" ht="25.5">
      <c r="B141" s="2">
        <v>44957</v>
      </c>
      <c r="C141" s="3">
        <v>56341</v>
      </c>
      <c r="D141" s="3" t="s">
        <v>563</v>
      </c>
      <c r="E141" s="3" t="s">
        <v>564</v>
      </c>
      <c r="G141" s="4">
        <v>50000</v>
      </c>
      <c r="H141" s="4">
        <v>0</v>
      </c>
      <c r="I141" s="4">
        <v>155481877.47</v>
      </c>
    </row>
    <row r="142" spans="2:9" ht="38.25">
      <c r="B142" s="2">
        <v>44957</v>
      </c>
      <c r="C142" s="3">
        <v>56343</v>
      </c>
      <c r="D142" s="3" t="s">
        <v>565</v>
      </c>
      <c r="E142" s="3" t="s">
        <v>566</v>
      </c>
      <c r="G142" s="4">
        <v>5000</v>
      </c>
      <c r="H142" s="4">
        <v>0</v>
      </c>
      <c r="I142" s="4">
        <v>155486877.47</v>
      </c>
    </row>
    <row r="143" spans="2:9" ht="38.25">
      <c r="B143" s="2">
        <v>44957</v>
      </c>
      <c r="C143" s="3">
        <v>56345</v>
      </c>
      <c r="D143" s="3" t="s">
        <v>567</v>
      </c>
      <c r="E143" s="3" t="s">
        <v>568</v>
      </c>
      <c r="G143" s="4">
        <v>1100000</v>
      </c>
      <c r="H143" s="4">
        <v>0</v>
      </c>
      <c r="I143" s="4">
        <v>156586877.47</v>
      </c>
    </row>
    <row r="144" spans="2:9" ht="38.25">
      <c r="B144" s="2">
        <v>44957</v>
      </c>
      <c r="C144" s="3">
        <v>56419</v>
      </c>
      <c r="D144" s="3" t="s">
        <v>569</v>
      </c>
      <c r="E144" s="3" t="s">
        <v>570</v>
      </c>
      <c r="G144" s="4">
        <v>5000</v>
      </c>
      <c r="H144" s="4">
        <v>0</v>
      </c>
      <c r="I144" s="4">
        <v>156591877.47</v>
      </c>
    </row>
    <row r="145" spans="2:9" ht="38.25">
      <c r="B145" s="2">
        <v>44957</v>
      </c>
      <c r="C145" s="3">
        <v>56707</v>
      </c>
      <c r="D145" s="3" t="s">
        <v>571</v>
      </c>
      <c r="E145" s="3" t="s">
        <v>572</v>
      </c>
      <c r="G145" s="4">
        <v>0</v>
      </c>
      <c r="H145" s="4">
        <v>46395.39</v>
      </c>
      <c r="I145" s="4">
        <v>156545482.08</v>
      </c>
    </row>
    <row r="146" spans="2:9" ht="38.25">
      <c r="B146" s="2">
        <v>44957</v>
      </c>
      <c r="C146" s="3">
        <v>56707</v>
      </c>
      <c r="D146" s="3" t="s">
        <v>571</v>
      </c>
      <c r="E146" s="3" t="s">
        <v>572</v>
      </c>
      <c r="G146" s="4">
        <v>698.95</v>
      </c>
      <c r="H146" s="4">
        <v>0</v>
      </c>
      <c r="I146" s="4">
        <v>156546181.03</v>
      </c>
    </row>
    <row r="147" ht="10.15" customHeight="1"/>
    <row r="148" spans="6:9" ht="18" customHeight="1">
      <c r="F148" s="156" t="s">
        <v>573</v>
      </c>
      <c r="G148" s="154"/>
      <c r="H148" s="154"/>
      <c r="I148" s="154"/>
    </row>
    <row r="149" ht="0.95" customHeight="1"/>
    <row r="150" spans="6:9" ht="18" customHeight="1">
      <c r="F150" s="156" t="s">
        <v>591</v>
      </c>
      <c r="G150" s="154"/>
      <c r="H150" s="154"/>
      <c r="I150" s="154"/>
    </row>
    <row r="151" spans="6:9" ht="18" customHeight="1">
      <c r="F151" s="156" t="s">
        <v>592</v>
      </c>
      <c r="G151" s="154"/>
      <c r="H151" s="154"/>
      <c r="I151" s="154"/>
    </row>
    <row r="152" ht="20.1" customHeight="1"/>
    <row r="154" spans="2:11" ht="15.75">
      <c r="B154" s="75"/>
      <c r="C154" s="76" t="s">
        <v>574</v>
      </c>
      <c r="D154" s="6"/>
      <c r="E154" s="6"/>
      <c r="F154" s="6"/>
      <c r="G154" s="6"/>
      <c r="H154" s="6"/>
      <c r="I154" s="6"/>
      <c r="J154" s="6"/>
      <c r="K154" s="7"/>
    </row>
    <row r="155" spans="2:11" ht="15.75">
      <c r="B155" s="8"/>
      <c r="C155" s="9"/>
      <c r="D155" s="9"/>
      <c r="E155" s="9"/>
      <c r="F155" s="9"/>
      <c r="G155" s="9"/>
      <c r="H155" s="9"/>
      <c r="I155" s="9"/>
      <c r="J155" s="9"/>
      <c r="K155" s="10"/>
    </row>
    <row r="156" spans="2:11" ht="15.75">
      <c r="B156" s="8"/>
      <c r="C156" s="9"/>
      <c r="D156" s="9"/>
      <c r="E156" s="9"/>
      <c r="F156" s="9"/>
      <c r="G156" s="9"/>
      <c r="H156" s="9"/>
      <c r="I156" s="9"/>
      <c r="J156" s="9"/>
      <c r="K156" s="10"/>
    </row>
    <row r="157" spans="2:11" ht="15.75">
      <c r="B157" s="8"/>
      <c r="C157" s="9"/>
      <c r="D157" s="9"/>
      <c r="E157" s="9"/>
      <c r="F157" s="9"/>
      <c r="G157" s="9"/>
      <c r="H157" s="9"/>
      <c r="I157" s="9"/>
      <c r="J157" s="9"/>
      <c r="K157" s="10"/>
    </row>
    <row r="158" spans="2:11" ht="15.75">
      <c r="B158" s="8"/>
      <c r="C158" s="9"/>
      <c r="D158" s="9"/>
      <c r="E158" s="9"/>
      <c r="F158" s="9"/>
      <c r="G158" s="9"/>
      <c r="H158" s="9"/>
      <c r="I158" s="9"/>
      <c r="J158" s="9"/>
      <c r="K158" s="10"/>
    </row>
    <row r="159" spans="2:11" ht="15.75">
      <c r="B159" s="8"/>
      <c r="C159" s="9"/>
      <c r="D159" s="9"/>
      <c r="E159" s="9"/>
      <c r="F159" s="9"/>
      <c r="G159" s="9"/>
      <c r="H159" s="9"/>
      <c r="I159" s="9"/>
      <c r="J159" s="9"/>
      <c r="K159" s="10"/>
    </row>
    <row r="160" spans="2:11" ht="15.75">
      <c r="B160" s="157" t="s">
        <v>178</v>
      </c>
      <c r="C160" s="158"/>
      <c r="D160" s="158"/>
      <c r="E160" s="158"/>
      <c r="F160" s="158"/>
      <c r="G160" s="158"/>
      <c r="H160" s="158"/>
      <c r="I160" s="158"/>
      <c r="J160" s="158"/>
      <c r="K160" s="159"/>
    </row>
    <row r="161" spans="2:11" ht="15">
      <c r="B161" s="149" t="s">
        <v>575</v>
      </c>
      <c r="C161" s="150"/>
      <c r="D161" s="150"/>
      <c r="E161" s="150"/>
      <c r="F161" s="150"/>
      <c r="G161" s="150"/>
      <c r="H161" s="150"/>
      <c r="I161" s="150"/>
      <c r="J161" s="150"/>
      <c r="K161" s="151"/>
    </row>
    <row r="162" spans="2:11" ht="15.75">
      <c r="B162" s="77"/>
      <c r="C162" s="78"/>
      <c r="D162" s="78"/>
      <c r="E162" s="78"/>
      <c r="F162" s="78"/>
      <c r="G162" s="78"/>
      <c r="H162" s="78"/>
      <c r="I162" s="78"/>
      <c r="J162" s="78"/>
      <c r="K162" s="79"/>
    </row>
    <row r="163" spans="2:11" ht="15.75">
      <c r="B163" s="77"/>
      <c r="C163" s="78"/>
      <c r="D163" s="78"/>
      <c r="E163" s="78"/>
      <c r="F163" s="78"/>
      <c r="G163" s="78"/>
      <c r="H163" s="78"/>
      <c r="I163" s="78"/>
      <c r="J163" s="78"/>
      <c r="K163" s="79"/>
    </row>
    <row r="164" spans="2:11" ht="15.75">
      <c r="B164" s="8"/>
      <c r="C164" s="18" t="s">
        <v>181</v>
      </c>
      <c r="D164" s="18"/>
      <c r="E164" s="18"/>
      <c r="F164" s="18"/>
      <c r="G164" s="18"/>
      <c r="H164" s="18"/>
      <c r="I164" s="18"/>
      <c r="J164" s="18"/>
      <c r="K164" s="19"/>
    </row>
    <row r="165" spans="2:11" ht="15.75">
      <c r="B165" s="8"/>
      <c r="C165" s="21" t="s">
        <v>576</v>
      </c>
      <c r="D165" s="21"/>
      <c r="E165" s="22"/>
      <c r="F165" s="22"/>
      <c r="G165" s="22"/>
      <c r="H165" s="22"/>
      <c r="I165" s="21" t="s">
        <v>183</v>
      </c>
      <c r="J165" s="21"/>
      <c r="K165" s="88" t="s">
        <v>577</v>
      </c>
    </row>
    <row r="166" spans="2:11" ht="15.75">
      <c r="B166" s="8"/>
      <c r="C166" s="29" t="s">
        <v>135</v>
      </c>
      <c r="D166" s="25" t="s">
        <v>136</v>
      </c>
      <c r="E166" s="26"/>
      <c r="F166" s="30"/>
      <c r="G166" s="28"/>
      <c r="H166" s="29"/>
      <c r="I166" s="29"/>
      <c r="J166" s="30"/>
      <c r="K166" s="31"/>
    </row>
    <row r="167" spans="2:11" ht="15.75">
      <c r="B167" s="8"/>
      <c r="C167" s="29" t="s">
        <v>184</v>
      </c>
      <c r="D167" s="32"/>
      <c r="E167" s="33"/>
      <c r="F167" s="30"/>
      <c r="G167" s="81"/>
      <c r="H167" s="29" t="s">
        <v>578</v>
      </c>
      <c r="I167" s="29"/>
      <c r="J167" s="30"/>
      <c r="K167" s="31"/>
    </row>
    <row r="168" spans="2:11" ht="16.5" thickBot="1">
      <c r="B168" s="128"/>
      <c r="C168" s="129"/>
      <c r="D168" s="130"/>
      <c r="E168" s="131"/>
      <c r="F168" s="132"/>
      <c r="G168" s="133"/>
      <c r="H168" s="129"/>
      <c r="I168" s="129"/>
      <c r="J168" s="132"/>
      <c r="K168" s="134"/>
    </row>
    <row r="169" spans="2:11" ht="16.5" thickTop="1">
      <c r="B169" s="38"/>
      <c r="C169" s="39"/>
      <c r="D169" s="39"/>
      <c r="E169" s="39"/>
      <c r="F169" s="39"/>
      <c r="G169" s="39"/>
      <c r="H169" s="39"/>
      <c r="I169" s="39"/>
      <c r="J169" s="39"/>
      <c r="K169" s="52"/>
    </row>
    <row r="170" spans="2:11" ht="15.75">
      <c r="B170" s="38"/>
      <c r="C170" s="39"/>
      <c r="D170" s="39"/>
      <c r="E170" s="39"/>
      <c r="F170" s="39"/>
      <c r="G170" s="39"/>
      <c r="H170" s="39"/>
      <c r="I170" s="39"/>
      <c r="J170" s="39"/>
      <c r="K170" s="40" t="s">
        <v>140</v>
      </c>
    </row>
    <row r="171" spans="2:11" ht="15.75">
      <c r="B171" s="38"/>
      <c r="C171" s="42" t="s">
        <v>141</v>
      </c>
      <c r="D171" s="42"/>
      <c r="E171" s="42"/>
      <c r="F171" s="42"/>
      <c r="G171" s="42"/>
      <c r="H171" s="142"/>
      <c r="I171" s="142"/>
      <c r="J171" s="142"/>
      <c r="K171" s="44">
        <v>175456738.36</v>
      </c>
    </row>
    <row r="172" spans="2:11" ht="15.75">
      <c r="B172" s="38"/>
      <c r="C172" s="39"/>
      <c r="D172" s="39"/>
      <c r="E172" s="39"/>
      <c r="F172" s="39"/>
      <c r="G172" s="39"/>
      <c r="H172" s="39"/>
      <c r="I172" s="39"/>
      <c r="J172" s="39"/>
      <c r="K172" s="44"/>
    </row>
    <row r="173" spans="2:11" ht="15.75">
      <c r="B173" s="38"/>
      <c r="C173" s="46" t="s">
        <v>142</v>
      </c>
      <c r="D173" s="46"/>
      <c r="E173" s="46"/>
      <c r="F173" s="46"/>
      <c r="G173" s="46"/>
      <c r="H173" s="39"/>
      <c r="I173" s="39"/>
      <c r="J173" s="39"/>
      <c r="K173" s="44"/>
    </row>
    <row r="174" spans="2:11" ht="15.75">
      <c r="B174" s="38"/>
      <c r="C174" s="39" t="s">
        <v>143</v>
      </c>
      <c r="D174" s="39"/>
      <c r="E174" s="39"/>
      <c r="F174" s="39"/>
      <c r="G174" s="39"/>
      <c r="H174" s="152"/>
      <c r="I174" s="152"/>
      <c r="J174" s="152"/>
      <c r="K174" s="44">
        <v>10369642.56</v>
      </c>
    </row>
    <row r="175" spans="2:11" ht="15.75">
      <c r="B175" s="38"/>
      <c r="C175" s="39" t="s">
        <v>579</v>
      </c>
      <c r="D175" s="39"/>
      <c r="E175" s="39"/>
      <c r="F175" s="39"/>
      <c r="G175" s="39"/>
      <c r="H175" s="127"/>
      <c r="I175" s="127"/>
      <c r="J175" s="127"/>
      <c r="K175" s="44">
        <v>0</v>
      </c>
    </row>
    <row r="176" spans="2:11" ht="15.75">
      <c r="B176" s="38"/>
      <c r="C176" s="39" t="s">
        <v>580</v>
      </c>
      <c r="D176" s="39"/>
      <c r="E176" s="39"/>
      <c r="F176" s="39"/>
      <c r="G176" s="39"/>
      <c r="H176" s="142"/>
      <c r="I176" s="142"/>
      <c r="J176" s="142"/>
      <c r="K176" s="44">
        <v>698.95</v>
      </c>
    </row>
    <row r="177" spans="2:11" ht="15.75">
      <c r="B177" s="38"/>
      <c r="C177" s="39"/>
      <c r="D177" s="39"/>
      <c r="E177" s="39"/>
      <c r="F177" s="39"/>
      <c r="G177" s="39"/>
      <c r="H177" s="43"/>
      <c r="I177" s="43"/>
      <c r="J177" s="43"/>
      <c r="K177" s="44"/>
    </row>
    <row r="178" spans="2:11" ht="15.75">
      <c r="B178" s="38"/>
      <c r="C178" s="42" t="s">
        <v>145</v>
      </c>
      <c r="D178" s="42"/>
      <c r="E178" s="42"/>
      <c r="F178" s="42"/>
      <c r="G178" s="42"/>
      <c r="H178" s="39"/>
      <c r="I178" s="39"/>
      <c r="J178" s="39"/>
      <c r="K178" s="135">
        <f>+K171+K174+K175+K176</f>
        <v>185827079.87</v>
      </c>
    </row>
    <row r="179" spans="2:11" ht="15.75">
      <c r="B179" s="38"/>
      <c r="C179" s="39"/>
      <c r="D179" s="39"/>
      <c r="E179" s="39"/>
      <c r="F179" s="39"/>
      <c r="G179" s="39"/>
      <c r="H179" s="39"/>
      <c r="I179" s="39"/>
      <c r="J179" s="39"/>
      <c r="K179" s="44"/>
    </row>
    <row r="180" spans="2:11" ht="15.75">
      <c r="B180" s="38"/>
      <c r="C180" s="46" t="s">
        <v>146</v>
      </c>
      <c r="D180" s="46"/>
      <c r="E180" s="46"/>
      <c r="F180" s="46"/>
      <c r="G180" s="46"/>
      <c r="H180" s="39"/>
      <c r="I180" s="39"/>
      <c r="J180" s="39"/>
      <c r="K180" s="44"/>
    </row>
    <row r="181" spans="2:11" ht="15.75">
      <c r="B181" s="38"/>
      <c r="C181" s="39" t="s">
        <v>186</v>
      </c>
      <c r="D181" s="39"/>
      <c r="E181" s="39"/>
      <c r="F181" s="39"/>
      <c r="G181" s="39"/>
      <c r="H181" s="142"/>
      <c r="I181" s="142"/>
      <c r="J181" s="142"/>
      <c r="K181" s="44">
        <v>529242.75</v>
      </c>
    </row>
    <row r="182" spans="2:11" ht="15.75">
      <c r="B182" s="38"/>
      <c r="C182" s="39" t="s">
        <v>187</v>
      </c>
      <c r="D182" s="39"/>
      <c r="E182" s="39"/>
      <c r="F182" s="39"/>
      <c r="G182" s="39"/>
      <c r="H182" s="43"/>
      <c r="I182" s="43"/>
      <c r="J182" s="43"/>
      <c r="K182" s="44">
        <v>28705260.7</v>
      </c>
    </row>
    <row r="183" spans="2:11" ht="15.75">
      <c r="B183" s="38"/>
      <c r="C183" s="39" t="s">
        <v>188</v>
      </c>
      <c r="D183" s="39"/>
      <c r="E183" s="39"/>
      <c r="F183" s="39"/>
      <c r="G183" s="39"/>
      <c r="H183" s="142"/>
      <c r="I183" s="142"/>
      <c r="J183" s="142"/>
      <c r="K183" s="44"/>
    </row>
    <row r="184" spans="2:11" ht="15.75">
      <c r="B184" s="38"/>
      <c r="C184" s="39" t="s">
        <v>189</v>
      </c>
      <c r="D184" s="39"/>
      <c r="E184" s="39"/>
      <c r="F184" s="39"/>
      <c r="G184" s="39"/>
      <c r="H184" s="43"/>
      <c r="I184" s="43"/>
      <c r="J184" s="43"/>
      <c r="K184" s="44">
        <v>46395.39</v>
      </c>
    </row>
    <row r="185" spans="2:11" ht="15.75">
      <c r="B185" s="38"/>
      <c r="C185" s="39"/>
      <c r="D185" s="39"/>
      <c r="E185" s="39"/>
      <c r="F185" s="39"/>
      <c r="G185" s="39"/>
      <c r="H185" s="43"/>
      <c r="I185" s="43"/>
      <c r="J185" s="43"/>
      <c r="K185" s="44"/>
    </row>
    <row r="186" spans="2:11" ht="15.75">
      <c r="B186" s="38"/>
      <c r="C186" s="42" t="s">
        <v>148</v>
      </c>
      <c r="D186" s="42"/>
      <c r="E186" s="42"/>
      <c r="F186" s="42"/>
      <c r="G186" s="42"/>
      <c r="H186" s="142"/>
      <c r="I186" s="142"/>
      <c r="J186" s="142"/>
      <c r="K186" s="136">
        <f>+K178-K181-K182-K184</f>
        <v>156546181.03000003</v>
      </c>
    </row>
    <row r="187" spans="2:11" ht="15.75">
      <c r="B187" s="38"/>
      <c r="C187" s="43"/>
      <c r="D187" s="43"/>
      <c r="E187" s="43"/>
      <c r="F187" s="43"/>
      <c r="G187" s="43"/>
      <c r="H187" s="43"/>
      <c r="I187" s="43"/>
      <c r="J187" s="43"/>
      <c r="K187" s="137"/>
    </row>
    <row r="188" spans="2:11" ht="15.75">
      <c r="B188" s="38"/>
      <c r="C188" s="39"/>
      <c r="D188" s="39"/>
      <c r="E188" s="39"/>
      <c r="F188" s="39"/>
      <c r="G188" s="39"/>
      <c r="H188" s="39"/>
      <c r="I188" s="39"/>
      <c r="J188" s="39"/>
      <c r="K188" s="52"/>
    </row>
    <row r="189" spans="2:11" ht="15.75">
      <c r="B189" s="38"/>
      <c r="C189" s="39"/>
      <c r="D189" s="39"/>
      <c r="E189" s="39"/>
      <c r="F189" s="39"/>
      <c r="G189" s="39"/>
      <c r="H189" s="39"/>
      <c r="I189" s="39"/>
      <c r="J189" s="39"/>
      <c r="K189" s="40" t="s">
        <v>149</v>
      </c>
    </row>
    <row r="190" spans="2:11" ht="15.75">
      <c r="B190" s="38"/>
      <c r="C190" s="42" t="s">
        <v>150</v>
      </c>
      <c r="D190" s="42"/>
      <c r="E190" s="42"/>
      <c r="F190" s="42"/>
      <c r="G190" s="42"/>
      <c r="H190" s="142"/>
      <c r="I190" s="142"/>
      <c r="J190" s="142"/>
      <c r="K190" s="44">
        <v>156934296.02</v>
      </c>
    </row>
    <row r="191" spans="2:11" ht="15.75">
      <c r="B191" s="38"/>
      <c r="C191" s="42"/>
      <c r="D191" s="42"/>
      <c r="E191" s="42"/>
      <c r="F191" s="42"/>
      <c r="G191" s="42"/>
      <c r="H191" s="43"/>
      <c r="I191" s="43"/>
      <c r="J191" s="43"/>
      <c r="K191" s="44"/>
    </row>
    <row r="192" spans="2:11" ht="15.75">
      <c r="B192" s="38"/>
      <c r="C192" s="46" t="s">
        <v>142</v>
      </c>
      <c r="D192" s="46"/>
      <c r="E192" s="46"/>
      <c r="F192" s="46"/>
      <c r="G192" s="46"/>
      <c r="H192" s="39"/>
      <c r="I192" s="39"/>
      <c r="J192" s="39"/>
      <c r="K192" s="53"/>
    </row>
    <row r="193" spans="2:11" ht="15.75">
      <c r="B193" s="38"/>
      <c r="C193" s="39" t="s">
        <v>151</v>
      </c>
      <c r="D193" s="39"/>
      <c r="E193" s="39"/>
      <c r="F193" s="39"/>
      <c r="G193" s="39"/>
      <c r="H193" s="142"/>
      <c r="I193" s="142"/>
      <c r="J193" s="142"/>
      <c r="K193" s="44">
        <v>0</v>
      </c>
    </row>
    <row r="194" spans="2:11" ht="15.75">
      <c r="B194" s="38"/>
      <c r="C194" s="42" t="s">
        <v>145</v>
      </c>
      <c r="D194" s="42"/>
      <c r="E194" s="42"/>
      <c r="F194" s="42"/>
      <c r="G194" s="42"/>
      <c r="H194" s="148"/>
      <c r="I194" s="148"/>
      <c r="J194" s="148"/>
      <c r="K194" s="138">
        <f>SUM(K190:K193)</f>
        <v>156934296.02</v>
      </c>
    </row>
    <row r="195" spans="2:11" ht="15.75">
      <c r="B195" s="38"/>
      <c r="C195" s="39"/>
      <c r="D195" s="39"/>
      <c r="E195" s="39"/>
      <c r="F195" s="39"/>
      <c r="G195" s="39"/>
      <c r="H195" s="39"/>
      <c r="I195" s="39"/>
      <c r="J195" s="39"/>
      <c r="K195" s="53"/>
    </row>
    <row r="196" spans="2:11" ht="15.75">
      <c r="B196" s="38"/>
      <c r="C196" s="46" t="s">
        <v>146</v>
      </c>
      <c r="D196" s="46"/>
      <c r="E196" s="46"/>
      <c r="F196" s="46"/>
      <c r="G196" s="46"/>
      <c r="H196" s="39"/>
      <c r="I196" s="39"/>
      <c r="J196" s="39"/>
      <c r="K196" s="44"/>
    </row>
    <row r="197" spans="2:11" ht="15.75">
      <c r="B197" s="38"/>
      <c r="C197" s="39" t="s">
        <v>190</v>
      </c>
      <c r="D197" s="39"/>
      <c r="E197" s="39"/>
      <c r="F197" s="39"/>
      <c r="G197" s="39"/>
      <c r="H197" s="148"/>
      <c r="I197" s="148"/>
      <c r="J197" s="148"/>
      <c r="K197" s="44">
        <v>388114.99</v>
      </c>
    </row>
    <row r="198" spans="2:11" ht="15.75">
      <c r="B198" s="38"/>
      <c r="C198" s="39"/>
      <c r="D198" s="39"/>
      <c r="E198" s="39"/>
      <c r="F198" s="39"/>
      <c r="G198" s="39"/>
      <c r="H198" s="54"/>
      <c r="I198" s="54"/>
      <c r="J198" s="54"/>
      <c r="K198" s="44"/>
    </row>
    <row r="199" spans="2:11" ht="15.75">
      <c r="B199" s="38"/>
      <c r="C199" s="42" t="s">
        <v>148</v>
      </c>
      <c r="D199" s="42"/>
      <c r="E199" s="42"/>
      <c r="F199" s="42"/>
      <c r="G199" s="42"/>
      <c r="H199" s="39"/>
      <c r="I199" s="39"/>
      <c r="J199" s="39"/>
      <c r="K199" s="136">
        <f>SUM(K194-K197)</f>
        <v>156546181.03</v>
      </c>
    </row>
    <row r="200" spans="2:11" ht="16.5" thickBot="1">
      <c r="B200" s="85"/>
      <c r="C200" s="57"/>
      <c r="D200" s="57"/>
      <c r="E200" s="57"/>
      <c r="F200" s="57"/>
      <c r="G200" s="57"/>
      <c r="H200" s="58"/>
      <c r="I200" s="58"/>
      <c r="J200" s="58"/>
      <c r="K200" s="59"/>
    </row>
    <row r="201" spans="2:11" ht="16.5" thickTop="1">
      <c r="B201" s="38"/>
      <c r="C201" s="42"/>
      <c r="D201" s="42"/>
      <c r="E201" s="42"/>
      <c r="F201" s="42"/>
      <c r="G201" s="42"/>
      <c r="H201" s="39"/>
      <c r="I201" s="39"/>
      <c r="J201" s="39"/>
      <c r="K201" s="62"/>
    </row>
    <row r="202" spans="2:11" ht="15.75">
      <c r="B202" s="38"/>
      <c r="C202" s="42"/>
      <c r="D202" s="42"/>
      <c r="E202" s="42"/>
      <c r="F202" s="42"/>
      <c r="G202" s="42"/>
      <c r="H202" s="39"/>
      <c r="I202" s="39"/>
      <c r="J202" s="39"/>
      <c r="K202" s="62"/>
    </row>
    <row r="203" spans="2:11" ht="15.75">
      <c r="B203" s="38"/>
      <c r="C203" s="42"/>
      <c r="D203" s="42"/>
      <c r="E203" s="42"/>
      <c r="F203" s="42"/>
      <c r="G203" s="42"/>
      <c r="H203" s="39"/>
      <c r="I203" s="39"/>
      <c r="J203" s="39"/>
      <c r="K203" s="63"/>
    </row>
    <row r="204" spans="2:11" ht="15.75">
      <c r="B204" s="139"/>
      <c r="C204" s="144" t="s">
        <v>581</v>
      </c>
      <c r="D204" s="144"/>
      <c r="E204" s="65"/>
      <c r="F204" s="86" t="s">
        <v>154</v>
      </c>
      <c r="G204" s="144" t="s">
        <v>154</v>
      </c>
      <c r="H204" s="144"/>
      <c r="I204" s="66"/>
      <c r="J204" s="64" t="s">
        <v>582</v>
      </c>
      <c r="K204" s="67" t="s">
        <v>587</v>
      </c>
    </row>
    <row r="205" spans="2:11" ht="15.75">
      <c r="B205" s="38"/>
      <c r="C205" s="39" t="s">
        <v>156</v>
      </c>
      <c r="D205" s="39"/>
      <c r="E205" s="43"/>
      <c r="F205" s="141" t="s">
        <v>583</v>
      </c>
      <c r="G205" s="141"/>
      <c r="H205" s="141"/>
      <c r="I205" s="39"/>
      <c r="J205" s="142" t="s">
        <v>158</v>
      </c>
      <c r="K205" s="143"/>
    </row>
    <row r="206" spans="2:11" ht="15.75">
      <c r="B206" s="38"/>
      <c r="C206" s="39"/>
      <c r="D206" s="39"/>
      <c r="E206" s="43"/>
      <c r="F206" s="43"/>
      <c r="G206" s="43"/>
      <c r="H206" s="43"/>
      <c r="I206" s="39"/>
      <c r="J206" s="43"/>
      <c r="K206" s="68"/>
    </row>
    <row r="207" spans="2:11" ht="15.75">
      <c r="B207" s="139"/>
      <c r="C207" s="144" t="s">
        <v>584</v>
      </c>
      <c r="D207" s="144"/>
      <c r="E207" s="65"/>
      <c r="F207" s="86" t="s">
        <v>160</v>
      </c>
      <c r="G207" s="144" t="s">
        <v>160</v>
      </c>
      <c r="H207" s="144"/>
      <c r="I207" s="66"/>
      <c r="J207" s="64" t="s">
        <v>585</v>
      </c>
      <c r="K207" s="67" t="s">
        <v>588</v>
      </c>
    </row>
    <row r="208" spans="2:11" ht="15.75">
      <c r="B208" s="70"/>
      <c r="C208" s="71" t="s">
        <v>162</v>
      </c>
      <c r="D208" s="71"/>
      <c r="E208" s="140"/>
      <c r="F208" s="145" t="s">
        <v>586</v>
      </c>
      <c r="G208" s="145"/>
      <c r="H208" s="145"/>
      <c r="I208" s="71"/>
      <c r="J208" s="146" t="s">
        <v>163</v>
      </c>
      <c r="K208" s="147"/>
    </row>
  </sheetData>
  <protectedRanges>
    <protectedRange sqref="F204 C204 J204" name="Rango1_2_1"/>
    <protectedRange sqref="F207 C207 J207" name="Rango1_2_1_1"/>
    <protectedRange sqref="J166:J168" name="Rango1_1"/>
    <protectedRange sqref="G204" name="Rango1_2_1_2"/>
    <protectedRange sqref="G207" name="Rango1_2_1_1_1"/>
    <protectedRange sqref="K204" name="Rango1_2_1_3"/>
    <protectedRange sqref="K207" name="Rango1_2_1_1_2"/>
  </protectedRanges>
  <mergeCells count="25">
    <mergeCell ref="B160:K160"/>
    <mergeCell ref="B2:I2"/>
    <mergeCell ref="B4:I4"/>
    <mergeCell ref="F148:I148"/>
    <mergeCell ref="F150:I150"/>
    <mergeCell ref="F151:I151"/>
    <mergeCell ref="C204:D204"/>
    <mergeCell ref="G204:H204"/>
    <mergeCell ref="B161:K161"/>
    <mergeCell ref="H171:J171"/>
    <mergeCell ref="H174:J174"/>
    <mergeCell ref="H176:J176"/>
    <mergeCell ref="H181:J181"/>
    <mergeCell ref="H183:J183"/>
    <mergeCell ref="H186:J186"/>
    <mergeCell ref="H190:J190"/>
    <mergeCell ref="H193:J193"/>
    <mergeCell ref="H194:J194"/>
    <mergeCell ref="H197:J197"/>
    <mergeCell ref="F205:H205"/>
    <mergeCell ref="J205:K205"/>
    <mergeCell ref="C207:D207"/>
    <mergeCell ref="G207:H207"/>
    <mergeCell ref="F208:H208"/>
    <mergeCell ref="J208:K20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69AB8-AA5E-4306-BD75-321D02622760}">
  <dimension ref="B2:K74"/>
  <sheetViews>
    <sheetView workbookViewId="0" topLeftCell="A9">
      <selection activeCell="H75" sqref="H75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3" t="s">
        <v>0</v>
      </c>
      <c r="C2" s="154"/>
      <c r="D2" s="154"/>
      <c r="E2" s="154"/>
      <c r="F2" s="154"/>
      <c r="G2" s="154"/>
      <c r="H2" s="154"/>
      <c r="I2" s="154"/>
    </row>
    <row r="3" ht="15" hidden="1"/>
    <row r="4" spans="2:9" ht="15">
      <c r="B4" s="155" t="s">
        <v>640</v>
      </c>
      <c r="C4" s="154"/>
      <c r="D4" s="154"/>
      <c r="E4" s="154"/>
      <c r="F4" s="154"/>
      <c r="G4" s="154"/>
      <c r="H4" s="154"/>
      <c r="I4" s="15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44927</v>
      </c>
      <c r="C8" s="3">
        <v>0</v>
      </c>
      <c r="D8" s="3" t="s">
        <v>165</v>
      </c>
      <c r="E8" s="3"/>
      <c r="G8" s="4">
        <v>8468268.99</v>
      </c>
      <c r="H8" s="4">
        <v>8466799.3</v>
      </c>
      <c r="I8" s="4">
        <v>1469.69</v>
      </c>
    </row>
    <row r="9" spans="2:9" ht="76.5">
      <c r="B9" s="2">
        <v>44943</v>
      </c>
      <c r="C9" s="3">
        <v>56720</v>
      </c>
      <c r="D9" s="3" t="s">
        <v>641</v>
      </c>
      <c r="E9" s="3" t="s">
        <v>642</v>
      </c>
      <c r="G9" s="4">
        <v>0</v>
      </c>
      <c r="H9" s="4">
        <v>1294.69</v>
      </c>
      <c r="I9" s="4">
        <v>175</v>
      </c>
    </row>
    <row r="10" spans="2:9" ht="89.25">
      <c r="B10" s="2">
        <v>44957</v>
      </c>
      <c r="C10" s="3">
        <v>56695</v>
      </c>
      <c r="D10" s="3" t="s">
        <v>643</v>
      </c>
      <c r="E10" s="3" t="s">
        <v>644</v>
      </c>
      <c r="G10" s="4">
        <v>0</v>
      </c>
      <c r="H10" s="4">
        <v>175</v>
      </c>
      <c r="I10" s="4">
        <v>0</v>
      </c>
    </row>
    <row r="12" spans="6:9" ht="15">
      <c r="F12" s="156" t="s">
        <v>645</v>
      </c>
      <c r="G12" s="154"/>
      <c r="H12" s="154"/>
      <c r="I12" s="154"/>
    </row>
    <row r="14" spans="6:9" ht="15">
      <c r="F14" s="156" t="s">
        <v>646</v>
      </c>
      <c r="G14" s="154"/>
      <c r="H14" s="154"/>
      <c r="I14" s="154"/>
    </row>
    <row r="15" spans="6:9" ht="15">
      <c r="F15" s="156" t="s">
        <v>600</v>
      </c>
      <c r="G15" s="154"/>
      <c r="H15" s="154"/>
      <c r="I15" s="154"/>
    </row>
    <row r="18" spans="2:11" ht="15.75">
      <c r="B18" s="75"/>
      <c r="C18" s="76" t="s">
        <v>647</v>
      </c>
      <c r="D18" s="6"/>
      <c r="E18" s="6"/>
      <c r="F18" s="6"/>
      <c r="G18" s="6"/>
      <c r="H18" s="6"/>
      <c r="I18" s="6"/>
      <c r="J18" s="6"/>
      <c r="K18" s="7"/>
    </row>
    <row r="19" spans="2:11" ht="15.75">
      <c r="B19" s="8"/>
      <c r="C19" s="9"/>
      <c r="D19" s="9"/>
      <c r="E19" s="9"/>
      <c r="F19" s="9"/>
      <c r="G19" s="9"/>
      <c r="H19" s="9"/>
      <c r="I19" s="9"/>
      <c r="J19" s="9"/>
      <c r="K19" s="10"/>
    </row>
    <row r="20" spans="2:11" ht="15.75">
      <c r="B20" s="8"/>
      <c r="C20" s="9"/>
      <c r="D20" s="9"/>
      <c r="E20" s="9"/>
      <c r="F20" s="9"/>
      <c r="G20" s="9"/>
      <c r="H20" s="9"/>
      <c r="I20" s="9"/>
      <c r="J20" s="9"/>
      <c r="K20" s="10"/>
    </row>
    <row r="21" spans="2:11" ht="15.75">
      <c r="B21" s="8"/>
      <c r="C21" s="9"/>
      <c r="D21" s="9"/>
      <c r="E21" s="9"/>
      <c r="F21" s="9"/>
      <c r="G21" s="9"/>
      <c r="H21" s="9"/>
      <c r="I21" s="9"/>
      <c r="J21" s="9"/>
      <c r="K21" s="10"/>
    </row>
    <row r="22" spans="2:11" ht="15.75">
      <c r="B22" s="8"/>
      <c r="C22" s="9"/>
      <c r="D22" s="9"/>
      <c r="E22" s="9"/>
      <c r="F22" s="9"/>
      <c r="G22" s="9"/>
      <c r="H22" s="9"/>
      <c r="I22" s="9"/>
      <c r="J22" s="9"/>
      <c r="K22" s="10"/>
    </row>
    <row r="23" spans="2:11" ht="15.75">
      <c r="B23" s="8"/>
      <c r="C23" s="9"/>
      <c r="D23" s="9"/>
      <c r="E23" s="9"/>
      <c r="F23" s="9"/>
      <c r="G23" s="9"/>
      <c r="H23" s="9"/>
      <c r="I23" s="9"/>
      <c r="J23" s="9"/>
      <c r="K23" s="10"/>
    </row>
    <row r="24" spans="2:11" ht="15.75">
      <c r="B24" s="8"/>
      <c r="C24" s="9"/>
      <c r="D24" s="9"/>
      <c r="E24" s="9"/>
      <c r="F24" s="9"/>
      <c r="G24" s="9"/>
      <c r="H24" s="9"/>
      <c r="I24" s="9"/>
      <c r="J24" s="9"/>
      <c r="K24" s="10"/>
    </row>
    <row r="25" spans="2:11" ht="15.75">
      <c r="B25" s="8"/>
      <c r="C25" s="9"/>
      <c r="D25" s="9"/>
      <c r="E25" s="9"/>
      <c r="F25" s="9"/>
      <c r="G25" s="9"/>
      <c r="H25" s="9"/>
      <c r="I25" s="9"/>
      <c r="J25" s="9"/>
      <c r="K25" s="10"/>
    </row>
    <row r="26" spans="2:11" ht="15.75">
      <c r="B26" s="157" t="s">
        <v>178</v>
      </c>
      <c r="C26" s="158"/>
      <c r="D26" s="158"/>
      <c r="E26" s="158"/>
      <c r="F26" s="158"/>
      <c r="G26" s="158"/>
      <c r="H26" s="158"/>
      <c r="I26" s="158"/>
      <c r="J26" s="158"/>
      <c r="K26" s="159"/>
    </row>
    <row r="27" spans="2:11" ht="15">
      <c r="B27" s="149" t="s">
        <v>602</v>
      </c>
      <c r="C27" s="150"/>
      <c r="D27" s="150"/>
      <c r="E27" s="150"/>
      <c r="F27" s="150"/>
      <c r="G27" s="150"/>
      <c r="H27" s="150"/>
      <c r="I27" s="150"/>
      <c r="J27" s="150"/>
      <c r="K27" s="151"/>
    </row>
    <row r="28" spans="2:11" ht="15.75">
      <c r="B28" s="77"/>
      <c r="C28" s="78"/>
      <c r="D28" s="78"/>
      <c r="E28" s="78"/>
      <c r="F28" s="78"/>
      <c r="G28" s="78"/>
      <c r="H28" s="78"/>
      <c r="I28" s="78"/>
      <c r="J28" s="78"/>
      <c r="K28" s="79"/>
    </row>
    <row r="29" spans="2:11" ht="15.75">
      <c r="B29" s="77"/>
      <c r="C29" s="78"/>
      <c r="D29" s="78"/>
      <c r="E29" s="78"/>
      <c r="F29" s="78"/>
      <c r="G29" s="78"/>
      <c r="H29" s="78"/>
      <c r="I29" s="78"/>
      <c r="J29" s="78"/>
      <c r="K29" s="79"/>
    </row>
    <row r="30" spans="2:11" ht="15.75">
      <c r="B30" s="8"/>
      <c r="C30" s="18" t="s">
        <v>181</v>
      </c>
      <c r="D30" s="18"/>
      <c r="E30" s="18"/>
      <c r="F30" s="18"/>
      <c r="G30" s="18"/>
      <c r="H30" s="18"/>
      <c r="I30" s="18"/>
      <c r="J30" s="18"/>
      <c r="K30" s="19"/>
    </row>
    <row r="31" spans="2:11" ht="15.75">
      <c r="B31" s="8"/>
      <c r="C31" s="21" t="s">
        <v>648</v>
      </c>
      <c r="D31" s="21"/>
      <c r="E31" s="22"/>
      <c r="F31" s="22"/>
      <c r="G31" s="22"/>
      <c r="H31" s="22"/>
      <c r="I31" s="21" t="s">
        <v>183</v>
      </c>
      <c r="J31" s="21"/>
      <c r="K31" s="80">
        <v>3140001594</v>
      </c>
    </row>
    <row r="32" spans="2:11" ht="15.75">
      <c r="B32" s="8"/>
      <c r="C32" s="29" t="s">
        <v>135</v>
      </c>
      <c r="D32" s="25" t="s">
        <v>136</v>
      </c>
      <c r="E32" s="26"/>
      <c r="F32" s="27"/>
      <c r="G32" s="81"/>
      <c r="H32" s="82"/>
      <c r="I32" s="29"/>
      <c r="J32" s="30"/>
      <c r="K32" s="83"/>
    </row>
    <row r="33" spans="2:11" ht="15.75">
      <c r="B33" s="8"/>
      <c r="C33" s="29" t="s">
        <v>184</v>
      </c>
      <c r="D33" s="32"/>
      <c r="E33" s="33"/>
      <c r="F33" s="30"/>
      <c r="G33" s="81"/>
      <c r="H33" s="29" t="s">
        <v>649</v>
      </c>
      <c r="I33" s="29"/>
      <c r="J33" s="30"/>
      <c r="K33" s="31"/>
    </row>
    <row r="34" spans="2:11" ht="16.5" thickBot="1">
      <c r="B34" s="8"/>
      <c r="C34" s="29"/>
      <c r="D34" s="32"/>
      <c r="E34" s="33"/>
      <c r="F34" s="30"/>
      <c r="G34" s="28"/>
      <c r="H34" s="29"/>
      <c r="I34" s="29"/>
      <c r="J34" s="30"/>
      <c r="K34" s="31"/>
    </row>
    <row r="35" spans="2:11" ht="16.5" thickTop="1"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6" spans="2:11" ht="15.75">
      <c r="B36" s="38"/>
      <c r="C36" s="39"/>
      <c r="D36" s="39"/>
      <c r="E36" s="39"/>
      <c r="F36" s="39"/>
      <c r="G36" s="39"/>
      <c r="H36" s="39"/>
      <c r="I36" s="39"/>
      <c r="J36" s="39"/>
      <c r="K36" s="40" t="s">
        <v>140</v>
      </c>
    </row>
    <row r="37" spans="2:11" ht="15.75">
      <c r="B37" s="38"/>
      <c r="C37" s="42" t="s">
        <v>141</v>
      </c>
      <c r="D37" s="42"/>
      <c r="E37" s="42"/>
      <c r="F37" s="42"/>
      <c r="G37" s="42"/>
      <c r="H37" s="142"/>
      <c r="I37" s="142"/>
      <c r="J37" s="142"/>
      <c r="K37" s="44">
        <v>1469.6900000000023</v>
      </c>
    </row>
    <row r="38" spans="2:11" ht="15.75">
      <c r="B38" s="38"/>
      <c r="C38" s="39"/>
      <c r="D38" s="39"/>
      <c r="E38" s="39"/>
      <c r="F38" s="39"/>
      <c r="G38" s="39"/>
      <c r="H38" s="39"/>
      <c r="I38" s="39"/>
      <c r="J38" s="39"/>
      <c r="K38" s="44"/>
    </row>
    <row r="39" spans="2:11" ht="15.75">
      <c r="B39" s="38"/>
      <c r="C39" s="46" t="s">
        <v>142</v>
      </c>
      <c r="D39" s="46"/>
      <c r="E39" s="46"/>
      <c r="F39" s="46"/>
      <c r="G39" s="46"/>
      <c r="H39" s="39"/>
      <c r="I39" s="39"/>
      <c r="J39" s="39"/>
      <c r="K39" s="44"/>
    </row>
    <row r="40" spans="2:11" ht="15.75">
      <c r="B40" s="38"/>
      <c r="C40" s="39" t="s">
        <v>143</v>
      </c>
      <c r="D40" s="39"/>
      <c r="E40" s="39"/>
      <c r="F40" s="39"/>
      <c r="G40" s="39"/>
      <c r="H40" s="152"/>
      <c r="I40" s="152"/>
      <c r="J40" s="152"/>
      <c r="K40" s="196"/>
    </row>
    <row r="41" spans="2:11" ht="15.75">
      <c r="B41" s="38"/>
      <c r="C41" s="39" t="s">
        <v>144</v>
      </c>
      <c r="D41" s="39"/>
      <c r="E41" s="39"/>
      <c r="F41" s="39"/>
      <c r="G41" s="39"/>
      <c r="H41" s="142"/>
      <c r="I41" s="142"/>
      <c r="J41" s="142"/>
      <c r="K41" s="197"/>
    </row>
    <row r="42" spans="2:11" ht="15.75">
      <c r="B42" s="38"/>
      <c r="C42" s="39"/>
      <c r="D42" s="39"/>
      <c r="E42" s="39"/>
      <c r="F42" s="39"/>
      <c r="G42" s="39"/>
      <c r="H42" s="43"/>
      <c r="I42" s="43"/>
      <c r="J42" s="43"/>
      <c r="K42" s="44"/>
    </row>
    <row r="43" spans="2:11" ht="15.75">
      <c r="B43" s="38"/>
      <c r="C43" s="42" t="s">
        <v>145</v>
      </c>
      <c r="D43" s="42"/>
      <c r="E43" s="42"/>
      <c r="F43" s="42"/>
      <c r="G43" s="42"/>
      <c r="H43" s="39"/>
      <c r="I43" s="39"/>
      <c r="J43" s="39"/>
      <c r="K43" s="47">
        <f>+K37+K40+K41</f>
        <v>1469.6900000000023</v>
      </c>
    </row>
    <row r="44" spans="2:11" ht="15.75">
      <c r="B44" s="38"/>
      <c r="C44" s="39"/>
      <c r="D44" s="39"/>
      <c r="E44" s="39"/>
      <c r="F44" s="39"/>
      <c r="G44" s="39"/>
      <c r="H44" s="39"/>
      <c r="I44" s="39"/>
      <c r="J44" s="39"/>
      <c r="K44" s="44"/>
    </row>
    <row r="45" spans="2:11" ht="15.75">
      <c r="B45" s="38"/>
      <c r="C45" s="46" t="s">
        <v>146</v>
      </c>
      <c r="D45" s="46"/>
      <c r="E45" s="46"/>
      <c r="F45" s="46"/>
      <c r="G45" s="46"/>
      <c r="H45" s="39"/>
      <c r="I45" s="39"/>
      <c r="J45" s="39"/>
      <c r="K45" s="44"/>
    </row>
    <row r="46" spans="2:11" ht="15.75">
      <c r="B46" s="38"/>
      <c r="C46" s="39" t="s">
        <v>189</v>
      </c>
      <c r="D46" s="39"/>
      <c r="E46" s="39"/>
      <c r="F46" s="39"/>
      <c r="G46" s="39"/>
      <c r="H46" s="142"/>
      <c r="I46" s="142"/>
      <c r="J46" s="142"/>
      <c r="K46" s="198">
        <v>175</v>
      </c>
    </row>
    <row r="47" spans="2:11" ht="15.75">
      <c r="B47" s="38"/>
      <c r="C47" s="39" t="s">
        <v>650</v>
      </c>
      <c r="D47" s="39"/>
      <c r="E47" s="39"/>
      <c r="F47" s="39"/>
      <c r="G47" s="39"/>
      <c r="H47" s="43"/>
      <c r="I47" s="43"/>
      <c r="J47" s="43"/>
      <c r="K47" s="198">
        <v>1294.69</v>
      </c>
    </row>
    <row r="48" spans="2:11" ht="15.75">
      <c r="B48" s="38"/>
      <c r="C48" s="39" t="s">
        <v>188</v>
      </c>
      <c r="D48" s="39"/>
      <c r="E48" s="39"/>
      <c r="F48" s="39"/>
      <c r="G48" s="39"/>
      <c r="H48" s="142"/>
      <c r="I48" s="142"/>
      <c r="J48" s="142"/>
      <c r="K48" s="44"/>
    </row>
    <row r="49" spans="2:11" ht="15.75">
      <c r="B49" s="38"/>
      <c r="C49" s="39" t="s">
        <v>651</v>
      </c>
      <c r="D49" s="39"/>
      <c r="E49" s="39"/>
      <c r="F49" s="39"/>
      <c r="G49" s="39"/>
      <c r="H49" s="43"/>
      <c r="I49" s="43"/>
      <c r="J49" s="43"/>
      <c r="K49" s="44"/>
    </row>
    <row r="50" spans="2:11" ht="15.75">
      <c r="B50" s="38"/>
      <c r="C50" s="39" t="s">
        <v>652</v>
      </c>
      <c r="D50" s="39"/>
      <c r="E50" s="39"/>
      <c r="F50" s="39"/>
      <c r="G50" s="39"/>
      <c r="H50" s="43"/>
      <c r="I50" s="43"/>
      <c r="J50" s="43"/>
      <c r="K50" s="44"/>
    </row>
    <row r="51" spans="2:11" ht="16.5" thickBot="1">
      <c r="B51" s="38"/>
      <c r="C51" s="42" t="s">
        <v>148</v>
      </c>
      <c r="D51" s="42"/>
      <c r="E51" s="42"/>
      <c r="F51" s="42"/>
      <c r="G51" s="42"/>
      <c r="H51" s="142"/>
      <c r="I51" s="142"/>
      <c r="J51" s="142"/>
      <c r="K51" s="48">
        <f>+K43-K46-K47-K49-K50</f>
        <v>2.2737367544323206E-12</v>
      </c>
    </row>
    <row r="52" spans="2:11" ht="16.5" thickTop="1">
      <c r="B52" s="38"/>
      <c r="C52" s="50"/>
      <c r="D52" s="50"/>
      <c r="E52" s="50"/>
      <c r="F52" s="50"/>
      <c r="G52" s="50"/>
      <c r="H52" s="50"/>
      <c r="I52" s="50"/>
      <c r="J52" s="50"/>
      <c r="K52" s="51"/>
    </row>
    <row r="53" spans="2:11" ht="15.75">
      <c r="B53" s="38"/>
      <c r="C53" s="39"/>
      <c r="D53" s="39"/>
      <c r="E53" s="39"/>
      <c r="F53" s="39"/>
      <c r="G53" s="39"/>
      <c r="H53" s="39"/>
      <c r="I53" s="39"/>
      <c r="J53" s="39"/>
      <c r="K53" s="52"/>
    </row>
    <row r="54" spans="2:11" ht="15.75">
      <c r="B54" s="38"/>
      <c r="C54" s="39"/>
      <c r="D54" s="39"/>
      <c r="E54" s="39"/>
      <c r="F54" s="39"/>
      <c r="G54" s="39"/>
      <c r="H54" s="39"/>
      <c r="I54" s="39"/>
      <c r="J54" s="39"/>
      <c r="K54" s="40" t="s">
        <v>149</v>
      </c>
    </row>
    <row r="55" spans="2:11" ht="15.75">
      <c r="B55" s="38"/>
      <c r="C55" s="42" t="s">
        <v>150</v>
      </c>
      <c r="D55" s="42"/>
      <c r="E55" s="42"/>
      <c r="F55" s="42"/>
      <c r="G55" s="42"/>
      <c r="H55" s="142"/>
      <c r="I55" s="142"/>
      <c r="J55" s="142"/>
      <c r="K55" s="44">
        <v>0</v>
      </c>
    </row>
    <row r="56" spans="2:11" ht="15.75">
      <c r="B56" s="38"/>
      <c r="C56" s="42"/>
      <c r="D56" s="42"/>
      <c r="E56" s="42"/>
      <c r="F56" s="42"/>
      <c r="G56" s="42"/>
      <c r="H56" s="43"/>
      <c r="I56" s="43"/>
      <c r="J56" s="43"/>
      <c r="K56" s="44"/>
    </row>
    <row r="57" spans="2:11" ht="15.75">
      <c r="B57" s="38"/>
      <c r="C57" s="46" t="s">
        <v>142</v>
      </c>
      <c r="D57" s="46"/>
      <c r="E57" s="46"/>
      <c r="F57" s="46"/>
      <c r="G57" s="46"/>
      <c r="H57" s="39"/>
      <c r="I57" s="39"/>
      <c r="J57" s="39"/>
      <c r="K57" s="53"/>
    </row>
    <row r="58" spans="2:11" ht="15.75">
      <c r="B58" s="38"/>
      <c r="C58" s="39" t="s">
        <v>151</v>
      </c>
      <c r="D58" s="39"/>
      <c r="E58" s="39"/>
      <c r="F58" s="39"/>
      <c r="G58" s="39"/>
      <c r="H58" s="142"/>
      <c r="I58" s="142"/>
      <c r="J58" s="142"/>
      <c r="K58" s="44">
        <v>0</v>
      </c>
    </row>
    <row r="59" spans="2:11" ht="15.75">
      <c r="B59" s="38"/>
      <c r="C59" s="42" t="s">
        <v>145</v>
      </c>
      <c r="D59" s="42"/>
      <c r="E59" s="42"/>
      <c r="F59" s="42"/>
      <c r="G59" s="42"/>
      <c r="H59" s="148"/>
      <c r="I59" s="148"/>
      <c r="J59" s="148"/>
      <c r="K59" s="55">
        <f>SUM(K55:K58)</f>
        <v>0</v>
      </c>
    </row>
    <row r="60" spans="2:11" ht="15.75">
      <c r="B60" s="38"/>
      <c r="C60" s="39"/>
      <c r="D60" s="39"/>
      <c r="E60" s="39"/>
      <c r="F60" s="39"/>
      <c r="G60" s="39"/>
      <c r="H60" s="39"/>
      <c r="I60" s="39"/>
      <c r="J60" s="39"/>
      <c r="K60" s="53"/>
    </row>
    <row r="61" spans="2:11" ht="15.75">
      <c r="B61" s="38"/>
      <c r="C61" s="46" t="s">
        <v>146</v>
      </c>
      <c r="D61" s="46"/>
      <c r="E61" s="46"/>
      <c r="F61" s="46"/>
      <c r="G61" s="46"/>
      <c r="H61" s="39"/>
      <c r="I61" s="39"/>
      <c r="J61" s="39"/>
      <c r="K61" s="44"/>
    </row>
    <row r="62" spans="2:11" ht="15.75">
      <c r="B62" s="38"/>
      <c r="C62" s="39" t="s">
        <v>297</v>
      </c>
      <c r="D62" s="39"/>
      <c r="E62" s="39"/>
      <c r="F62" s="39"/>
      <c r="G62" s="39"/>
      <c r="H62" s="148"/>
      <c r="I62" s="148"/>
      <c r="J62" s="148"/>
      <c r="K62" s="44"/>
    </row>
    <row r="63" spans="2:11" ht="15.75">
      <c r="B63" s="38"/>
      <c r="C63" s="39"/>
      <c r="D63" s="39"/>
      <c r="E63" s="39"/>
      <c r="F63" s="39"/>
      <c r="G63" s="39"/>
      <c r="H63" s="54"/>
      <c r="I63" s="54"/>
      <c r="J63" s="54"/>
      <c r="K63" s="44"/>
    </row>
    <row r="64" spans="2:11" ht="16.5" thickBot="1">
      <c r="B64" s="38"/>
      <c r="C64" s="42" t="s">
        <v>148</v>
      </c>
      <c r="D64" s="42"/>
      <c r="E64" s="42"/>
      <c r="F64" s="42"/>
      <c r="G64" s="42"/>
      <c r="H64" s="39"/>
      <c r="I64" s="39"/>
      <c r="J64" s="39"/>
      <c r="K64" s="48">
        <f>SUM(K59-K62)</f>
        <v>0</v>
      </c>
    </row>
    <row r="65" spans="2:11" ht="17.25" thickBot="1" thickTop="1">
      <c r="B65" s="85"/>
      <c r="C65" s="57"/>
      <c r="D65" s="57"/>
      <c r="E65" s="57"/>
      <c r="F65" s="57"/>
      <c r="G65" s="57"/>
      <c r="H65" s="58"/>
      <c r="I65" s="58"/>
      <c r="J65" s="58"/>
      <c r="K65" s="59"/>
    </row>
    <row r="66" spans="2:11" ht="16.5" thickTop="1">
      <c r="B66" s="35"/>
      <c r="C66" s="61"/>
      <c r="D66" s="61"/>
      <c r="E66" s="61"/>
      <c r="F66" s="61"/>
      <c r="G66" s="61"/>
      <c r="H66" s="36"/>
      <c r="I66" s="36"/>
      <c r="J66" s="36"/>
      <c r="K66" s="62"/>
    </row>
    <row r="67" spans="2:11" ht="15.75">
      <c r="B67" s="38"/>
      <c r="C67" s="42"/>
      <c r="D67" s="42"/>
      <c r="E67" s="42"/>
      <c r="F67" s="42"/>
      <c r="G67" s="42"/>
      <c r="H67" s="39"/>
      <c r="I67" s="39"/>
      <c r="J67" s="39"/>
      <c r="K67" s="63"/>
    </row>
    <row r="68" spans="2:11" ht="15.75">
      <c r="B68" s="89"/>
      <c r="C68" s="144" t="s">
        <v>653</v>
      </c>
      <c r="D68" s="144"/>
      <c r="E68" s="65"/>
      <c r="F68" s="86" t="s">
        <v>154</v>
      </c>
      <c r="G68" s="144" t="s">
        <v>154</v>
      </c>
      <c r="H68" s="144"/>
      <c r="I68" s="199"/>
      <c r="J68" s="65"/>
      <c r="K68" s="67" t="s">
        <v>279</v>
      </c>
    </row>
    <row r="69" spans="2:11" ht="15.75">
      <c r="B69" s="38"/>
      <c r="C69" s="141" t="s">
        <v>156</v>
      </c>
      <c r="D69" s="141"/>
      <c r="E69" s="43"/>
      <c r="F69" s="141" t="s">
        <v>157</v>
      </c>
      <c r="G69" s="141"/>
      <c r="H69" s="141"/>
      <c r="I69" s="182"/>
      <c r="J69" s="39"/>
      <c r="K69" s="68" t="s">
        <v>158</v>
      </c>
    </row>
    <row r="70" spans="2:11" ht="15.75">
      <c r="B70" s="38"/>
      <c r="C70" s="39"/>
      <c r="D70" s="39"/>
      <c r="E70" s="43"/>
      <c r="F70" s="43"/>
      <c r="G70" s="43"/>
      <c r="H70" s="43"/>
      <c r="I70" s="182"/>
      <c r="J70" s="43"/>
      <c r="K70" s="68"/>
    </row>
    <row r="71" spans="2:11" ht="15.75">
      <c r="B71" s="89"/>
      <c r="C71" s="144" t="s">
        <v>159</v>
      </c>
      <c r="D71" s="144"/>
      <c r="E71" s="65"/>
      <c r="F71" s="86" t="s">
        <v>160</v>
      </c>
      <c r="G71" s="144" t="s">
        <v>160</v>
      </c>
      <c r="H71" s="144"/>
      <c r="I71" s="199"/>
      <c r="J71" s="65"/>
      <c r="K71" s="67" t="s">
        <v>654</v>
      </c>
    </row>
    <row r="72" spans="2:11" ht="15.75">
      <c r="B72" s="38"/>
      <c r="C72" s="141" t="s">
        <v>162</v>
      </c>
      <c r="D72" s="141"/>
      <c r="E72" s="43"/>
      <c r="F72" s="141" t="s">
        <v>163</v>
      </c>
      <c r="G72" s="141"/>
      <c r="H72" s="141"/>
      <c r="I72" s="182"/>
      <c r="J72" s="39"/>
      <c r="K72" s="68" t="s">
        <v>163</v>
      </c>
    </row>
    <row r="73" spans="2:11" ht="15.75">
      <c r="B73" s="38"/>
      <c r="C73" s="42"/>
      <c r="D73" s="42"/>
      <c r="E73" s="42"/>
      <c r="F73" s="42"/>
      <c r="G73" s="42"/>
      <c r="H73" s="39"/>
      <c r="I73" s="182"/>
      <c r="J73" s="39"/>
      <c r="K73" s="69"/>
    </row>
    <row r="74" spans="2:11" ht="15.75">
      <c r="B74" s="70"/>
      <c r="C74" s="71"/>
      <c r="D74" s="71"/>
      <c r="E74" s="71"/>
      <c r="F74" s="71"/>
      <c r="G74" s="71"/>
      <c r="H74" s="72"/>
      <c r="I74" s="73"/>
      <c r="J74" s="72"/>
      <c r="K74" s="74"/>
    </row>
  </sheetData>
  <protectedRanges>
    <protectedRange sqref="F68 C68 J68:K68" name="Rango1_2_1_2_1_1"/>
    <protectedRange sqref="F71 C71 J71:K71" name="Rango1_2_1_1_1_1_1"/>
    <protectedRange sqref="J32:J34" name="Rango1_1_1_1_1"/>
    <protectedRange sqref="G68" name="Rango1_2_1_2_1_2"/>
    <protectedRange sqref="H68" name="Rango1_2_1_3_1_1"/>
    <protectedRange sqref="G71" name="Rango1_2_1_1_2_1_1"/>
  </protectedRanges>
  <mergeCells count="25">
    <mergeCell ref="C69:D69"/>
    <mergeCell ref="F69:H69"/>
    <mergeCell ref="C71:D71"/>
    <mergeCell ref="C72:D72"/>
    <mergeCell ref="F72:H72"/>
    <mergeCell ref="G68:H68"/>
    <mergeCell ref="G71:H71"/>
    <mergeCell ref="H51:J51"/>
    <mergeCell ref="H55:J55"/>
    <mergeCell ref="H58:J58"/>
    <mergeCell ref="H59:J59"/>
    <mergeCell ref="H62:J62"/>
    <mergeCell ref="C68:D68"/>
    <mergeCell ref="B27:K27"/>
    <mergeCell ref="H37:J37"/>
    <mergeCell ref="H40:J40"/>
    <mergeCell ref="H41:J41"/>
    <mergeCell ref="H46:J46"/>
    <mergeCell ref="H48:J48"/>
    <mergeCell ref="B2:I2"/>
    <mergeCell ref="B4:I4"/>
    <mergeCell ref="F12:I12"/>
    <mergeCell ref="F14:I14"/>
    <mergeCell ref="F15:I15"/>
    <mergeCell ref="B26:K2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FE56-343A-4A2D-A58A-A5D93455F72F}">
  <dimension ref="B2:K74"/>
  <sheetViews>
    <sheetView workbookViewId="0" topLeftCell="A10">
      <selection activeCell="D21" sqref="D2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3" t="s">
        <v>0</v>
      </c>
      <c r="C2" s="154"/>
      <c r="D2" s="154"/>
      <c r="E2" s="154"/>
      <c r="F2" s="154"/>
      <c r="G2" s="154"/>
      <c r="H2" s="154"/>
      <c r="I2" s="154"/>
    </row>
    <row r="3" ht="15" hidden="1"/>
    <row r="4" spans="2:9" ht="15">
      <c r="B4" s="155" t="s">
        <v>282</v>
      </c>
      <c r="C4" s="154"/>
      <c r="D4" s="154"/>
      <c r="E4" s="154"/>
      <c r="F4" s="154"/>
      <c r="G4" s="154"/>
      <c r="H4" s="154"/>
      <c r="I4" s="15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44927</v>
      </c>
      <c r="C8" s="3">
        <v>0</v>
      </c>
      <c r="D8" s="3" t="s">
        <v>165</v>
      </c>
      <c r="E8" s="3"/>
      <c r="G8" s="4">
        <v>734531349.81</v>
      </c>
      <c r="H8" s="4">
        <v>0</v>
      </c>
      <c r="I8" s="4">
        <v>734531349.81</v>
      </c>
    </row>
    <row r="9" spans="2:9" ht="25.5">
      <c r="B9" s="2">
        <v>44932</v>
      </c>
      <c r="C9" s="3">
        <v>55209</v>
      </c>
      <c r="D9" s="3" t="s">
        <v>283</v>
      </c>
      <c r="E9" s="3" t="s">
        <v>284</v>
      </c>
      <c r="G9" s="4">
        <v>111344186.57</v>
      </c>
      <c r="H9" s="4">
        <v>0</v>
      </c>
      <c r="I9" s="4">
        <v>845875536.38</v>
      </c>
    </row>
    <row r="10" spans="2:9" ht="38.25">
      <c r="B10" s="2">
        <v>44939</v>
      </c>
      <c r="C10" s="3">
        <v>55466</v>
      </c>
      <c r="D10" s="3" t="s">
        <v>285</v>
      </c>
      <c r="E10" s="3" t="s">
        <v>286</v>
      </c>
      <c r="G10" s="4">
        <v>114048135.9</v>
      </c>
      <c r="H10" s="4">
        <v>0</v>
      </c>
      <c r="I10" s="4">
        <v>959923672.28</v>
      </c>
    </row>
    <row r="11" spans="2:9" ht="15">
      <c r="B11" s="2">
        <v>44946</v>
      </c>
      <c r="C11" s="3">
        <v>56224</v>
      </c>
      <c r="D11" s="3" t="s">
        <v>287</v>
      </c>
      <c r="E11" s="3"/>
      <c r="G11" s="4">
        <v>132535684.99</v>
      </c>
      <c r="H11" s="4">
        <v>0</v>
      </c>
      <c r="I11" s="4">
        <v>1092459357.27</v>
      </c>
    </row>
    <row r="13" spans="6:9" ht="15">
      <c r="F13" s="156" t="s">
        <v>288</v>
      </c>
      <c r="G13" s="154"/>
      <c r="H13" s="154"/>
      <c r="I13" s="154"/>
    </row>
    <row r="15" spans="6:9" ht="15">
      <c r="F15" s="156" t="s">
        <v>175</v>
      </c>
      <c r="G15" s="154"/>
      <c r="H15" s="154"/>
      <c r="I15" s="154"/>
    </row>
    <row r="16" spans="6:9" ht="15">
      <c r="F16" s="156" t="s">
        <v>289</v>
      </c>
      <c r="G16" s="154"/>
      <c r="H16" s="154"/>
      <c r="I16" s="154"/>
    </row>
    <row r="17" ht="15.75" thickBot="1"/>
    <row r="18" spans="2:11" ht="15.75">
      <c r="B18" s="90" t="s">
        <v>290</v>
      </c>
      <c r="C18" s="91"/>
      <c r="D18" s="91"/>
      <c r="E18" s="91"/>
      <c r="F18" s="91"/>
      <c r="G18" s="91"/>
      <c r="H18" s="91"/>
      <c r="I18" s="91"/>
      <c r="J18" s="91"/>
      <c r="K18" s="92"/>
    </row>
    <row r="19" spans="2:11" ht="15.75">
      <c r="B19" s="93"/>
      <c r="D19" s="9"/>
      <c r="E19" s="9"/>
      <c r="F19" s="9"/>
      <c r="G19" s="9"/>
      <c r="H19" s="9"/>
      <c r="I19" s="9"/>
      <c r="J19" s="9"/>
      <c r="K19" s="94"/>
    </row>
    <row r="20" spans="2:11" ht="15.75">
      <c r="B20" s="93"/>
      <c r="C20" s="9"/>
      <c r="D20" s="9"/>
      <c r="E20" s="9"/>
      <c r="F20" s="9"/>
      <c r="G20" s="9"/>
      <c r="H20" s="9"/>
      <c r="I20" s="9"/>
      <c r="J20" s="9"/>
      <c r="K20" s="94"/>
    </row>
    <row r="21" spans="2:11" ht="15.75">
      <c r="B21" s="93"/>
      <c r="C21" s="9"/>
      <c r="D21" s="9"/>
      <c r="E21" s="9"/>
      <c r="F21" s="9"/>
      <c r="G21" s="9"/>
      <c r="H21" s="9"/>
      <c r="I21" s="9"/>
      <c r="J21" s="9"/>
      <c r="K21" s="94"/>
    </row>
    <row r="22" spans="2:11" ht="15.75">
      <c r="B22" s="93"/>
      <c r="C22" s="9"/>
      <c r="D22" s="9"/>
      <c r="E22" s="9"/>
      <c r="F22" s="9"/>
      <c r="G22" s="9"/>
      <c r="H22" s="9"/>
      <c r="I22" s="9"/>
      <c r="J22" s="9"/>
      <c r="K22" s="94"/>
    </row>
    <row r="23" spans="2:11" ht="15.75">
      <c r="B23" s="93"/>
      <c r="C23" s="9"/>
      <c r="D23" s="9"/>
      <c r="E23" s="9"/>
      <c r="F23" s="9"/>
      <c r="G23" s="9"/>
      <c r="H23" s="9"/>
      <c r="I23" s="9"/>
      <c r="J23" s="9"/>
      <c r="K23" s="94"/>
    </row>
    <row r="24" spans="2:11" ht="15.75">
      <c r="B24" s="93"/>
      <c r="C24" s="9"/>
      <c r="D24" s="9"/>
      <c r="E24" s="9"/>
      <c r="F24" s="9"/>
      <c r="G24" s="9"/>
      <c r="H24" s="9"/>
      <c r="I24" s="9"/>
      <c r="J24" s="9"/>
      <c r="K24" s="94"/>
    </row>
    <row r="25" spans="2:11" ht="15.75">
      <c r="B25" s="93"/>
      <c r="C25" s="9"/>
      <c r="D25" s="9"/>
      <c r="E25" s="9"/>
      <c r="F25" s="9"/>
      <c r="G25" s="9"/>
      <c r="H25" s="9"/>
      <c r="I25" s="9"/>
      <c r="J25" s="9"/>
      <c r="K25" s="94"/>
    </row>
    <row r="26" spans="2:11" ht="15.75">
      <c r="B26" s="162" t="s">
        <v>178</v>
      </c>
      <c r="C26" s="158"/>
      <c r="D26" s="158"/>
      <c r="E26" s="158"/>
      <c r="F26" s="158"/>
      <c r="G26" s="158"/>
      <c r="H26" s="158"/>
      <c r="I26" s="158"/>
      <c r="J26" s="158"/>
      <c r="K26" s="163"/>
    </row>
    <row r="27" spans="2:11" ht="15">
      <c r="B27" s="165" t="s">
        <v>291</v>
      </c>
      <c r="C27" s="150"/>
      <c r="D27" s="150"/>
      <c r="E27" s="150"/>
      <c r="F27" s="150"/>
      <c r="G27" s="150"/>
      <c r="H27" s="150"/>
      <c r="I27" s="150"/>
      <c r="J27" s="150"/>
      <c r="K27" s="166"/>
    </row>
    <row r="28" spans="2:11" ht="15.75">
      <c r="B28" s="95"/>
      <c r="C28" s="78"/>
      <c r="D28" s="78"/>
      <c r="E28" s="78"/>
      <c r="F28" s="78"/>
      <c r="G28" s="78"/>
      <c r="H28" s="78"/>
      <c r="I28" s="78"/>
      <c r="J28" s="78"/>
      <c r="K28" s="96"/>
    </row>
    <row r="29" spans="2:11" ht="15.75">
      <c r="B29" s="95"/>
      <c r="C29" s="78"/>
      <c r="D29" s="78"/>
      <c r="E29" s="78"/>
      <c r="F29" s="78"/>
      <c r="G29" s="78"/>
      <c r="H29" s="78"/>
      <c r="I29" s="78"/>
      <c r="J29" s="78"/>
      <c r="K29" s="96"/>
    </row>
    <row r="30" spans="2:11" ht="15.75">
      <c r="B30" s="93"/>
      <c r="C30" s="18" t="s">
        <v>181</v>
      </c>
      <c r="D30" s="18"/>
      <c r="E30" s="18"/>
      <c r="F30" s="18"/>
      <c r="G30" s="18"/>
      <c r="H30" s="18"/>
      <c r="I30" s="18"/>
      <c r="J30" s="18"/>
      <c r="K30" s="97"/>
    </row>
    <row r="31" spans="2:11" ht="15.75">
      <c r="B31" s="93"/>
      <c r="C31" s="21" t="s">
        <v>292</v>
      </c>
      <c r="D31" s="21"/>
      <c r="E31" s="22"/>
      <c r="F31" s="22"/>
      <c r="G31" s="22"/>
      <c r="H31" s="22"/>
      <c r="I31" s="21" t="s">
        <v>183</v>
      </c>
      <c r="J31" s="21"/>
      <c r="K31" s="98">
        <v>2124001000</v>
      </c>
    </row>
    <row r="32" spans="2:11" ht="15.75">
      <c r="B32" s="93"/>
      <c r="C32" s="29" t="s">
        <v>135</v>
      </c>
      <c r="D32" s="25" t="s">
        <v>136</v>
      </c>
      <c r="E32" s="26"/>
      <c r="F32" s="27"/>
      <c r="G32" s="81"/>
      <c r="H32" s="82"/>
      <c r="I32" s="29"/>
      <c r="J32" s="30"/>
      <c r="K32" s="99"/>
    </row>
    <row r="33" spans="2:11" ht="15.75">
      <c r="B33" s="93"/>
      <c r="C33" s="29" t="s">
        <v>184</v>
      </c>
      <c r="D33" s="32"/>
      <c r="E33" s="33"/>
      <c r="F33" s="30"/>
      <c r="G33" s="81"/>
      <c r="H33" s="29" t="s">
        <v>293</v>
      </c>
      <c r="I33" s="29"/>
      <c r="J33" s="30"/>
      <c r="K33" s="100"/>
    </row>
    <row r="34" spans="2:11" ht="16.5" thickBot="1">
      <c r="B34" s="93"/>
      <c r="C34" s="29"/>
      <c r="D34" s="32"/>
      <c r="E34" s="33"/>
      <c r="F34" s="30"/>
      <c r="G34" s="28"/>
      <c r="H34" s="29"/>
      <c r="I34" s="29"/>
      <c r="J34" s="30"/>
      <c r="K34" s="100"/>
    </row>
    <row r="35" spans="2:11" ht="16.5" thickTop="1">
      <c r="B35" s="101"/>
      <c r="C35" s="36"/>
      <c r="D35" s="36"/>
      <c r="E35" s="36"/>
      <c r="F35" s="36"/>
      <c r="G35" s="36"/>
      <c r="H35" s="36"/>
      <c r="I35" s="36"/>
      <c r="J35" s="36"/>
      <c r="K35" s="102"/>
    </row>
    <row r="36" spans="2:11" ht="15.75">
      <c r="B36" s="103"/>
      <c r="C36" s="39"/>
      <c r="D36" s="39"/>
      <c r="E36" s="39"/>
      <c r="F36" s="39"/>
      <c r="G36" s="39"/>
      <c r="H36" s="39"/>
      <c r="I36" s="39"/>
      <c r="J36" s="39"/>
      <c r="K36" s="104" t="s">
        <v>140</v>
      </c>
    </row>
    <row r="37" spans="2:11" ht="15.75">
      <c r="B37" s="103"/>
      <c r="C37" s="42" t="s">
        <v>141</v>
      </c>
      <c r="D37" s="42"/>
      <c r="E37" s="42"/>
      <c r="F37" s="42"/>
      <c r="G37" s="42"/>
      <c r="H37" s="142"/>
      <c r="I37" s="142"/>
      <c r="J37" s="142"/>
      <c r="K37" s="105">
        <v>734531349.81</v>
      </c>
    </row>
    <row r="38" spans="2:11" ht="15.75">
      <c r="B38" s="103"/>
      <c r="C38" s="39"/>
      <c r="D38" s="39"/>
      <c r="E38" s="39"/>
      <c r="F38" s="39"/>
      <c r="G38" s="39"/>
      <c r="H38" s="39"/>
      <c r="I38" s="39"/>
      <c r="J38" s="39"/>
      <c r="K38" s="105"/>
    </row>
    <row r="39" spans="2:11" ht="15.75">
      <c r="B39" s="103"/>
      <c r="C39" s="46" t="s">
        <v>142</v>
      </c>
      <c r="D39" s="46"/>
      <c r="E39" s="46"/>
      <c r="F39" s="46"/>
      <c r="G39" s="46"/>
      <c r="H39" s="39"/>
      <c r="I39" s="39"/>
      <c r="J39" s="39"/>
      <c r="K39" s="105"/>
    </row>
    <row r="40" spans="2:11" ht="15.75">
      <c r="B40" s="103"/>
      <c r="C40" s="39" t="s">
        <v>294</v>
      </c>
      <c r="D40" s="39"/>
      <c r="E40" s="39"/>
      <c r="F40" s="39"/>
      <c r="G40" s="39"/>
      <c r="H40" s="152"/>
      <c r="I40" s="152"/>
      <c r="J40" s="152"/>
      <c r="K40" s="106">
        <v>357928007.46</v>
      </c>
    </row>
    <row r="41" spans="2:11" ht="15.75">
      <c r="B41" s="103"/>
      <c r="C41" s="39" t="s">
        <v>144</v>
      </c>
      <c r="D41" s="39"/>
      <c r="E41" s="39"/>
      <c r="F41" s="39"/>
      <c r="G41" s="39"/>
      <c r="H41" s="142"/>
      <c r="I41" s="142"/>
      <c r="J41" s="142"/>
      <c r="K41" s="107"/>
    </row>
    <row r="42" spans="2:11" ht="15.75">
      <c r="B42" s="103"/>
      <c r="C42" s="39"/>
      <c r="D42" s="39"/>
      <c r="E42" s="39"/>
      <c r="F42" s="39"/>
      <c r="G42" s="39"/>
      <c r="H42" s="43"/>
      <c r="I42" s="43"/>
      <c r="J42" s="43"/>
      <c r="K42" s="105"/>
    </row>
    <row r="43" spans="2:11" ht="15.75">
      <c r="B43" s="103"/>
      <c r="C43" s="42" t="s">
        <v>145</v>
      </c>
      <c r="D43" s="42"/>
      <c r="E43" s="42"/>
      <c r="F43" s="42"/>
      <c r="G43" s="42"/>
      <c r="H43" s="39"/>
      <c r="I43" s="39"/>
      <c r="J43" s="39"/>
      <c r="K43" s="108">
        <f>+K37+K40+K41</f>
        <v>1092459357.27</v>
      </c>
    </row>
    <row r="44" spans="2:11" ht="15.75">
      <c r="B44" s="103"/>
      <c r="C44" s="39"/>
      <c r="D44" s="39"/>
      <c r="E44" s="39"/>
      <c r="F44" s="39"/>
      <c r="G44" s="39"/>
      <c r="H44" s="39"/>
      <c r="I44" s="39"/>
      <c r="J44" s="39"/>
      <c r="K44" s="105"/>
    </row>
    <row r="45" spans="2:11" ht="15.75">
      <c r="B45" s="103"/>
      <c r="C45" s="46" t="s">
        <v>146</v>
      </c>
      <c r="D45" s="46"/>
      <c r="E45" s="46"/>
      <c r="F45" s="46"/>
      <c r="G45" s="46"/>
      <c r="H45" s="39"/>
      <c r="I45" s="39"/>
      <c r="J45" s="39"/>
      <c r="K45" s="105"/>
    </row>
    <row r="46" spans="2:11" ht="15.75">
      <c r="B46" s="103"/>
      <c r="C46" s="39" t="s">
        <v>189</v>
      </c>
      <c r="D46" s="39"/>
      <c r="E46" s="39"/>
      <c r="F46" s="39"/>
      <c r="G46" s="39"/>
      <c r="H46" s="142"/>
      <c r="I46" s="142"/>
      <c r="J46" s="142"/>
      <c r="K46" s="109">
        <v>0</v>
      </c>
    </row>
    <row r="47" spans="2:11" ht="15.75">
      <c r="B47" s="103"/>
      <c r="C47" s="39" t="s">
        <v>295</v>
      </c>
      <c r="D47" s="39"/>
      <c r="E47" s="39"/>
      <c r="F47" s="39"/>
      <c r="G47" s="39"/>
      <c r="H47" s="43"/>
      <c r="I47" s="43"/>
      <c r="J47" s="43"/>
      <c r="K47" s="109"/>
    </row>
    <row r="48" spans="2:11" ht="15.75">
      <c r="B48" s="103"/>
      <c r="C48" s="39" t="s">
        <v>188</v>
      </c>
      <c r="D48" s="39"/>
      <c r="E48" s="39"/>
      <c r="F48" s="39"/>
      <c r="G48" s="39"/>
      <c r="H48" s="142"/>
      <c r="I48" s="142"/>
      <c r="J48" s="142"/>
      <c r="K48" s="105"/>
    </row>
    <row r="49" spans="2:11" ht="15.75">
      <c r="B49" s="103"/>
      <c r="C49" s="39"/>
      <c r="D49" s="39"/>
      <c r="E49" s="39"/>
      <c r="F49" s="39"/>
      <c r="G49" s="39"/>
      <c r="H49" s="43"/>
      <c r="I49" s="43"/>
      <c r="J49" s="43"/>
      <c r="K49" s="105"/>
    </row>
    <row r="50" spans="2:11" ht="15.75">
      <c r="B50" s="103"/>
      <c r="C50" s="39" t="s">
        <v>296</v>
      </c>
      <c r="D50" s="39"/>
      <c r="E50" s="39"/>
      <c r="F50" s="39"/>
      <c r="G50" s="39"/>
      <c r="H50" s="43"/>
      <c r="I50" s="43"/>
      <c r="J50" s="43"/>
      <c r="K50" s="105"/>
    </row>
    <row r="51" spans="2:11" ht="16.5" thickBot="1">
      <c r="B51" s="103"/>
      <c r="C51" s="42" t="s">
        <v>148</v>
      </c>
      <c r="D51" s="42"/>
      <c r="E51" s="42"/>
      <c r="F51" s="42"/>
      <c r="G51" s="42"/>
      <c r="H51" s="142"/>
      <c r="I51" s="142"/>
      <c r="J51" s="142"/>
      <c r="K51" s="110">
        <f>+K43-K46-K47-K49-K50</f>
        <v>1092459357.27</v>
      </c>
    </row>
    <row r="52" spans="2:11" ht="16.5" thickTop="1">
      <c r="B52" s="103"/>
      <c r="C52" s="50"/>
      <c r="D52" s="50"/>
      <c r="E52" s="50"/>
      <c r="F52" s="50"/>
      <c r="G52" s="50"/>
      <c r="H52" s="50"/>
      <c r="I52" s="50"/>
      <c r="J52" s="50"/>
      <c r="K52" s="111"/>
    </row>
    <row r="53" spans="2:11" ht="15.75">
      <c r="B53" s="103"/>
      <c r="C53" s="39"/>
      <c r="D53" s="39"/>
      <c r="E53" s="39"/>
      <c r="F53" s="39"/>
      <c r="G53" s="39"/>
      <c r="H53" s="39"/>
      <c r="I53" s="39"/>
      <c r="J53" s="39"/>
      <c r="K53" s="112"/>
    </row>
    <row r="54" spans="2:11" ht="15.75">
      <c r="B54" s="103"/>
      <c r="C54" s="39"/>
      <c r="D54" s="39"/>
      <c r="E54" s="39"/>
      <c r="F54" s="39"/>
      <c r="G54" s="39"/>
      <c r="H54" s="39"/>
      <c r="I54" s="39"/>
      <c r="J54" s="39"/>
      <c r="K54" s="104" t="s">
        <v>149</v>
      </c>
    </row>
    <row r="55" spans="2:11" ht="15.75">
      <c r="B55" s="103"/>
      <c r="C55" s="42" t="s">
        <v>150</v>
      </c>
      <c r="D55" s="42"/>
      <c r="E55" s="42"/>
      <c r="F55" s="42"/>
      <c r="G55" s="42"/>
      <c r="H55" s="142"/>
      <c r="I55" s="142"/>
      <c r="J55" s="142"/>
      <c r="K55" s="105">
        <v>1092459357.27</v>
      </c>
    </row>
    <row r="56" spans="2:11" ht="15.75">
      <c r="B56" s="103"/>
      <c r="C56" s="42"/>
      <c r="D56" s="42"/>
      <c r="E56" s="42"/>
      <c r="F56" s="42"/>
      <c r="G56" s="42"/>
      <c r="H56" s="43"/>
      <c r="I56" s="43"/>
      <c r="J56" s="43"/>
      <c r="K56" s="105"/>
    </row>
    <row r="57" spans="2:11" ht="15.75">
      <c r="B57" s="103"/>
      <c r="C57" s="46" t="s">
        <v>142</v>
      </c>
      <c r="D57" s="46"/>
      <c r="E57" s="46"/>
      <c r="F57" s="46"/>
      <c r="G57" s="46"/>
      <c r="H57" s="39"/>
      <c r="I57" s="39"/>
      <c r="J57" s="39"/>
      <c r="K57" s="113"/>
    </row>
    <row r="58" spans="2:11" ht="15.75">
      <c r="B58" s="103"/>
      <c r="C58" s="39" t="s">
        <v>151</v>
      </c>
      <c r="D58" s="39"/>
      <c r="E58" s="39"/>
      <c r="F58" s="39"/>
      <c r="G58" s="39"/>
      <c r="H58" s="142"/>
      <c r="I58" s="142"/>
      <c r="J58" s="142"/>
      <c r="K58" s="105">
        <v>0</v>
      </c>
    </row>
    <row r="59" spans="2:11" ht="15.75">
      <c r="B59" s="103"/>
      <c r="C59" s="42" t="s">
        <v>145</v>
      </c>
      <c r="D59" s="42"/>
      <c r="E59" s="42"/>
      <c r="F59" s="42"/>
      <c r="G59" s="42"/>
      <c r="H59" s="148"/>
      <c r="I59" s="148"/>
      <c r="J59" s="148"/>
      <c r="K59" s="114">
        <f>SUM(K55:K58)</f>
        <v>1092459357.27</v>
      </c>
    </row>
    <row r="60" spans="2:11" ht="15.75">
      <c r="B60" s="103"/>
      <c r="C60" s="39"/>
      <c r="D60" s="39"/>
      <c r="E60" s="39"/>
      <c r="F60" s="39"/>
      <c r="G60" s="39"/>
      <c r="H60" s="39"/>
      <c r="I60" s="39"/>
      <c r="J60" s="39"/>
      <c r="K60" s="113"/>
    </row>
    <row r="61" spans="2:11" ht="15.75">
      <c r="B61" s="103"/>
      <c r="C61" s="46" t="s">
        <v>146</v>
      </c>
      <c r="D61" s="46"/>
      <c r="E61" s="46"/>
      <c r="F61" s="46"/>
      <c r="G61" s="46"/>
      <c r="H61" s="39"/>
      <c r="I61" s="39"/>
      <c r="J61" s="39"/>
      <c r="K61" s="105"/>
    </row>
    <row r="62" spans="2:11" ht="15.75">
      <c r="B62" s="103"/>
      <c r="C62" s="39" t="s">
        <v>297</v>
      </c>
      <c r="D62" s="39"/>
      <c r="E62" s="39"/>
      <c r="F62" s="39"/>
      <c r="G62" s="39"/>
      <c r="H62" s="148"/>
      <c r="I62" s="148"/>
      <c r="J62" s="148"/>
      <c r="K62" s="105"/>
    </row>
    <row r="63" spans="2:11" ht="15.75">
      <c r="B63" s="103"/>
      <c r="C63" s="39"/>
      <c r="D63" s="39"/>
      <c r="E63" s="39"/>
      <c r="F63" s="39"/>
      <c r="G63" s="39"/>
      <c r="H63" s="54"/>
      <c r="I63" s="54"/>
      <c r="J63" s="54"/>
      <c r="K63" s="105"/>
    </row>
    <row r="64" spans="2:11" ht="16.5" thickBot="1">
      <c r="B64" s="103"/>
      <c r="C64" s="42" t="s">
        <v>148</v>
      </c>
      <c r="D64" s="42"/>
      <c r="E64" s="42"/>
      <c r="F64" s="42"/>
      <c r="G64" s="42"/>
      <c r="H64" s="39"/>
      <c r="I64" s="39"/>
      <c r="J64" s="39"/>
      <c r="K64" s="110">
        <f>SUM(K59-K62)</f>
        <v>1092459357.27</v>
      </c>
    </row>
    <row r="65" spans="2:11" ht="17.25" thickBot="1" thickTop="1">
      <c r="B65" s="115"/>
      <c r="C65" s="57"/>
      <c r="D65" s="57"/>
      <c r="E65" s="57"/>
      <c r="F65" s="57"/>
      <c r="G65" s="57"/>
      <c r="H65" s="58"/>
      <c r="I65" s="58"/>
      <c r="J65" s="58"/>
      <c r="K65" s="116"/>
    </row>
    <row r="66" spans="2:11" ht="16.5" thickTop="1">
      <c r="B66" s="101"/>
      <c r="C66" s="61"/>
      <c r="D66" s="61"/>
      <c r="E66" s="61"/>
      <c r="F66" s="61"/>
      <c r="G66" s="61"/>
      <c r="H66" s="36"/>
      <c r="I66" s="36"/>
      <c r="J66" s="36"/>
      <c r="K66" s="117"/>
    </row>
    <row r="67" spans="2:11" ht="15.75">
      <c r="B67" s="103"/>
      <c r="C67" s="42"/>
      <c r="D67" s="42"/>
      <c r="E67" s="42"/>
      <c r="F67" s="42"/>
      <c r="G67" s="42"/>
      <c r="H67" s="39"/>
      <c r="I67" s="39"/>
      <c r="J67" s="39"/>
      <c r="K67" s="118"/>
    </row>
    <row r="68" spans="2:11" ht="15.75">
      <c r="B68" s="164" t="s">
        <v>298</v>
      </c>
      <c r="C68" s="144"/>
      <c r="D68" s="144"/>
      <c r="E68" s="65"/>
      <c r="F68" s="144" t="s">
        <v>154</v>
      </c>
      <c r="G68" s="144"/>
      <c r="H68" s="144"/>
      <c r="I68" s="66"/>
      <c r="J68" s="64" t="s">
        <v>299</v>
      </c>
      <c r="K68" s="119"/>
    </row>
    <row r="69" spans="2:11" ht="15.75">
      <c r="B69" s="103"/>
      <c r="C69" s="87" t="s">
        <v>156</v>
      </c>
      <c r="D69" s="87"/>
      <c r="E69" s="43"/>
      <c r="F69" s="141" t="s">
        <v>157</v>
      </c>
      <c r="G69" s="141"/>
      <c r="H69" s="141"/>
      <c r="I69" s="39"/>
      <c r="J69" s="142" t="s">
        <v>158</v>
      </c>
      <c r="K69" s="167"/>
    </row>
    <row r="70" spans="2:11" ht="15.75">
      <c r="B70" s="103"/>
      <c r="C70" s="39"/>
      <c r="D70" s="39"/>
      <c r="E70" s="43"/>
      <c r="F70" s="43"/>
      <c r="G70" s="43"/>
      <c r="H70" s="43"/>
      <c r="I70" s="39"/>
      <c r="J70" s="43"/>
      <c r="K70" s="120"/>
    </row>
    <row r="71" spans="2:11" ht="15.75">
      <c r="B71" s="164" t="s">
        <v>159</v>
      </c>
      <c r="C71" s="144"/>
      <c r="D71" s="144"/>
      <c r="E71" s="65"/>
      <c r="F71" s="144" t="s">
        <v>160</v>
      </c>
      <c r="G71" s="144"/>
      <c r="H71" s="144"/>
      <c r="I71" s="66"/>
      <c r="J71" s="64" t="s">
        <v>161</v>
      </c>
      <c r="K71" s="119"/>
    </row>
    <row r="72" spans="2:11" ht="15.75">
      <c r="B72" s="103"/>
      <c r="C72" s="87" t="s">
        <v>162</v>
      </c>
      <c r="D72" s="87"/>
      <c r="E72" s="43"/>
      <c r="F72" s="141" t="s">
        <v>163</v>
      </c>
      <c r="G72" s="141"/>
      <c r="H72" s="141"/>
      <c r="I72" s="39"/>
      <c r="J72" s="142" t="s">
        <v>163</v>
      </c>
      <c r="K72" s="167"/>
    </row>
    <row r="73" spans="2:11" ht="15.75">
      <c r="B73" s="103"/>
      <c r="C73" s="42"/>
      <c r="D73" s="42"/>
      <c r="E73" s="42"/>
      <c r="F73" s="42"/>
      <c r="G73" s="42"/>
      <c r="H73" s="39"/>
      <c r="I73" s="39"/>
      <c r="J73" s="39"/>
      <c r="K73" s="121"/>
    </row>
    <row r="74" spans="2:11" ht="16.5" thickBot="1">
      <c r="B74" s="122"/>
      <c r="C74" s="123"/>
      <c r="D74" s="123"/>
      <c r="E74" s="123"/>
      <c r="F74" s="123"/>
      <c r="G74" s="123"/>
      <c r="H74" s="124"/>
      <c r="I74" s="125"/>
      <c r="J74" s="124"/>
      <c r="K74" s="126"/>
    </row>
  </sheetData>
  <protectedRanges>
    <protectedRange sqref="F68 B68 J68" name="Rango1_2_1_2_1_1_1"/>
    <protectedRange sqref="F71 B71 J71" name="Rango1_2_1_1_1_1_1_1"/>
    <protectedRange sqref="J32:J34" name="Rango1_1_1_1_1_1"/>
  </protectedRanges>
  <mergeCells count="25">
    <mergeCell ref="F69:H69"/>
    <mergeCell ref="J69:K69"/>
    <mergeCell ref="B71:D71"/>
    <mergeCell ref="F71:H71"/>
    <mergeCell ref="F72:H72"/>
    <mergeCell ref="J72:K72"/>
    <mergeCell ref="B68:D68"/>
    <mergeCell ref="F68:H68"/>
    <mergeCell ref="B27:K27"/>
    <mergeCell ref="H37:J37"/>
    <mergeCell ref="H40:J40"/>
    <mergeCell ref="H41:J41"/>
    <mergeCell ref="H46:J46"/>
    <mergeCell ref="H48:J48"/>
    <mergeCell ref="H51:J51"/>
    <mergeCell ref="H55:J55"/>
    <mergeCell ref="H58:J58"/>
    <mergeCell ref="H59:J59"/>
    <mergeCell ref="H62:J62"/>
    <mergeCell ref="B26:K26"/>
    <mergeCell ref="B2:I2"/>
    <mergeCell ref="B4:I4"/>
    <mergeCell ref="F13:I13"/>
    <mergeCell ref="F15:I15"/>
    <mergeCell ref="F16:I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7947-9A44-415F-BAC3-88FD68D145B6}">
  <dimension ref="B2:K108"/>
  <sheetViews>
    <sheetView workbookViewId="0" topLeftCell="A36">
      <selection activeCell="E105" sqref="E105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0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3" t="s">
        <v>0</v>
      </c>
      <c r="C2" s="154"/>
      <c r="D2" s="154"/>
      <c r="E2" s="154"/>
      <c r="F2" s="154"/>
      <c r="G2" s="154"/>
      <c r="H2" s="154"/>
      <c r="I2" s="154"/>
    </row>
    <row r="3" ht="15" customHeight="1" hidden="1"/>
    <row r="4" spans="2:9" ht="16.5" customHeight="1">
      <c r="B4" s="155" t="s">
        <v>658</v>
      </c>
      <c r="C4" s="154"/>
      <c r="D4" s="154"/>
      <c r="E4" s="154"/>
      <c r="F4" s="154"/>
      <c r="G4" s="154"/>
      <c r="H4" s="154"/>
      <c r="I4" s="154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63.75">
      <c r="B8" s="2">
        <v>44932</v>
      </c>
      <c r="C8" s="3">
        <v>56642</v>
      </c>
      <c r="D8" s="3" t="s">
        <v>9</v>
      </c>
      <c r="E8" s="3" t="s">
        <v>10</v>
      </c>
      <c r="G8" s="4">
        <v>0</v>
      </c>
      <c r="H8" s="4">
        <v>14246369.29</v>
      </c>
      <c r="I8" s="4">
        <v>-14246369.29</v>
      </c>
    </row>
    <row r="9" spans="2:9" ht="76.5">
      <c r="B9" s="2">
        <v>44936</v>
      </c>
      <c r="C9" s="3">
        <v>55659</v>
      </c>
      <c r="D9" s="3" t="s">
        <v>213</v>
      </c>
      <c r="E9" s="3" t="s">
        <v>214</v>
      </c>
      <c r="G9" s="4">
        <v>3174658.69</v>
      </c>
      <c r="H9" s="4">
        <v>0</v>
      </c>
      <c r="I9" s="4">
        <v>-11071710.6</v>
      </c>
    </row>
    <row r="10" spans="2:9" ht="76.5">
      <c r="B10" s="2">
        <v>44936</v>
      </c>
      <c r="C10" s="3">
        <v>55659</v>
      </c>
      <c r="D10" s="3" t="s">
        <v>213</v>
      </c>
      <c r="E10" s="3" t="s">
        <v>214</v>
      </c>
      <c r="G10" s="4">
        <v>2777297.76</v>
      </c>
      <c r="H10" s="4">
        <v>0</v>
      </c>
      <c r="I10" s="4">
        <v>-8294412.84</v>
      </c>
    </row>
    <row r="11" spans="2:9" ht="76.5">
      <c r="B11" s="2">
        <v>44936</v>
      </c>
      <c r="C11" s="3">
        <v>55659</v>
      </c>
      <c r="D11" s="3" t="s">
        <v>213</v>
      </c>
      <c r="E11" s="3" t="s">
        <v>214</v>
      </c>
      <c r="G11" s="4">
        <v>7966684.95</v>
      </c>
      <c r="H11" s="4">
        <v>0</v>
      </c>
      <c r="I11" s="4">
        <v>-327727.89</v>
      </c>
    </row>
    <row r="12" spans="2:9" ht="76.5">
      <c r="B12" s="2">
        <v>44936</v>
      </c>
      <c r="C12" s="3">
        <v>55659</v>
      </c>
      <c r="D12" s="3" t="s">
        <v>213</v>
      </c>
      <c r="E12" s="3" t="s">
        <v>214</v>
      </c>
      <c r="G12" s="4">
        <v>374927.89</v>
      </c>
      <c r="H12" s="4">
        <v>0</v>
      </c>
      <c r="I12" s="4">
        <v>47200</v>
      </c>
    </row>
    <row r="13" spans="2:9" ht="51">
      <c r="B13" s="2">
        <v>44944</v>
      </c>
      <c r="C13" s="3">
        <v>56104</v>
      </c>
      <c r="D13" s="3" t="s">
        <v>233</v>
      </c>
      <c r="E13" s="3" t="s">
        <v>234</v>
      </c>
      <c r="G13" s="4">
        <v>594439.76</v>
      </c>
      <c r="H13" s="4">
        <v>0</v>
      </c>
      <c r="I13" s="4">
        <v>641639.76</v>
      </c>
    </row>
    <row r="14" spans="2:9" ht="25.5">
      <c r="B14" s="2">
        <v>44946</v>
      </c>
      <c r="C14" s="3">
        <v>56327</v>
      </c>
      <c r="D14" s="3" t="s">
        <v>659</v>
      </c>
      <c r="E14" s="3" t="s">
        <v>660</v>
      </c>
      <c r="G14" s="4">
        <v>0</v>
      </c>
      <c r="H14" s="4">
        <v>825857.65</v>
      </c>
      <c r="I14" s="4">
        <v>-184217.89</v>
      </c>
    </row>
    <row r="15" spans="2:9" ht="25.5">
      <c r="B15" s="2">
        <v>44946</v>
      </c>
      <c r="C15" s="3">
        <v>56327</v>
      </c>
      <c r="D15" s="3" t="s">
        <v>659</v>
      </c>
      <c r="E15" s="3" t="s">
        <v>660</v>
      </c>
      <c r="G15" s="4">
        <v>0</v>
      </c>
      <c r="H15" s="4">
        <v>22349079.43</v>
      </c>
      <c r="I15" s="4">
        <v>-22533297.32</v>
      </c>
    </row>
    <row r="16" spans="2:9" ht="15">
      <c r="B16" s="2">
        <v>44946</v>
      </c>
      <c r="C16" s="3">
        <v>56483</v>
      </c>
      <c r="D16" s="3" t="s">
        <v>661</v>
      </c>
      <c r="E16" s="3" t="s">
        <v>662</v>
      </c>
      <c r="G16" s="4">
        <v>0</v>
      </c>
      <c r="H16" s="4">
        <v>68605.9</v>
      </c>
      <c r="I16" s="4">
        <v>-22601903.22</v>
      </c>
    </row>
    <row r="17" spans="2:9" ht="15">
      <c r="B17" s="2">
        <v>44946</v>
      </c>
      <c r="C17" s="3">
        <v>56483</v>
      </c>
      <c r="D17" s="3" t="s">
        <v>661</v>
      </c>
      <c r="E17" s="3" t="s">
        <v>662</v>
      </c>
      <c r="G17" s="4">
        <v>0</v>
      </c>
      <c r="H17" s="4">
        <v>525833.86</v>
      </c>
      <c r="I17" s="4">
        <v>-23127737.08</v>
      </c>
    </row>
    <row r="18" spans="2:9" ht="25.5">
      <c r="B18" s="2">
        <v>44949</v>
      </c>
      <c r="C18" s="3">
        <v>56328</v>
      </c>
      <c r="D18" s="3" t="s">
        <v>663</v>
      </c>
      <c r="E18" s="3" t="s">
        <v>664</v>
      </c>
      <c r="G18" s="4">
        <v>0</v>
      </c>
      <c r="H18" s="4">
        <v>2802027.5</v>
      </c>
      <c r="I18" s="4">
        <v>-25929764.58</v>
      </c>
    </row>
    <row r="19" spans="2:9" ht="25.5">
      <c r="B19" s="2">
        <v>44949</v>
      </c>
      <c r="C19" s="3">
        <v>56328</v>
      </c>
      <c r="D19" s="3" t="s">
        <v>663</v>
      </c>
      <c r="E19" s="3" t="s">
        <v>664</v>
      </c>
      <c r="G19" s="4">
        <v>0</v>
      </c>
      <c r="H19" s="4">
        <v>30311020.87</v>
      </c>
      <c r="I19" s="4">
        <v>-56240785.45</v>
      </c>
    </row>
    <row r="20" spans="2:9" ht="38.25">
      <c r="B20" s="2">
        <v>44949</v>
      </c>
      <c r="C20" s="3">
        <v>56333</v>
      </c>
      <c r="D20" s="3" t="s">
        <v>247</v>
      </c>
      <c r="E20" s="3" t="s">
        <v>248</v>
      </c>
      <c r="G20" s="4">
        <v>23174937.08</v>
      </c>
      <c r="H20" s="4">
        <v>0</v>
      </c>
      <c r="I20" s="4">
        <v>-33065848.37</v>
      </c>
    </row>
    <row r="21" spans="2:9" ht="38.25">
      <c r="B21" s="2">
        <v>44949</v>
      </c>
      <c r="C21" s="3">
        <v>56333</v>
      </c>
      <c r="D21" s="3" t="s">
        <v>247</v>
      </c>
      <c r="E21" s="3" t="s">
        <v>248</v>
      </c>
      <c r="G21" s="4">
        <v>33113048.37</v>
      </c>
      <c r="H21" s="4">
        <v>0</v>
      </c>
      <c r="I21" s="4">
        <v>47200</v>
      </c>
    </row>
    <row r="22" spans="2:9" ht="38.25">
      <c r="B22" s="2">
        <v>44950</v>
      </c>
      <c r="C22" s="3">
        <v>56334</v>
      </c>
      <c r="D22" s="3" t="s">
        <v>249</v>
      </c>
      <c r="E22" s="3" t="s">
        <v>250</v>
      </c>
      <c r="G22" s="4">
        <v>4561000</v>
      </c>
      <c r="H22" s="4">
        <v>0</v>
      </c>
      <c r="I22" s="4">
        <v>4608200</v>
      </c>
    </row>
    <row r="23" spans="2:9" ht="38.25">
      <c r="B23" s="2">
        <v>44950</v>
      </c>
      <c r="C23" s="3">
        <v>56334</v>
      </c>
      <c r="D23" s="3" t="s">
        <v>249</v>
      </c>
      <c r="E23" s="3" t="s">
        <v>250</v>
      </c>
      <c r="G23" s="4">
        <v>504037.5</v>
      </c>
      <c r="H23" s="4">
        <v>0</v>
      </c>
      <c r="I23" s="4">
        <v>5112237.5</v>
      </c>
    </row>
    <row r="24" spans="2:9" ht="25.5">
      <c r="B24" s="2">
        <v>44952</v>
      </c>
      <c r="C24" s="3">
        <v>56329</v>
      </c>
      <c r="D24" s="3" t="s">
        <v>665</v>
      </c>
      <c r="E24" s="3" t="s">
        <v>666</v>
      </c>
      <c r="G24" s="4">
        <v>0</v>
      </c>
      <c r="H24" s="4">
        <v>93514.89</v>
      </c>
      <c r="I24" s="4">
        <v>5018722.61</v>
      </c>
    </row>
    <row r="25" spans="2:9" ht="25.5">
      <c r="B25" s="2">
        <v>44952</v>
      </c>
      <c r="C25" s="3">
        <v>56329</v>
      </c>
      <c r="D25" s="3" t="s">
        <v>665</v>
      </c>
      <c r="E25" s="3" t="s">
        <v>666</v>
      </c>
      <c r="G25" s="4">
        <v>0</v>
      </c>
      <c r="H25" s="4">
        <v>4467485.11</v>
      </c>
      <c r="I25" s="4">
        <v>551237.5</v>
      </c>
    </row>
    <row r="26" spans="2:9" ht="25.5">
      <c r="B26" s="2">
        <v>44952</v>
      </c>
      <c r="C26" s="3">
        <v>56330</v>
      </c>
      <c r="D26" s="3" t="s">
        <v>667</v>
      </c>
      <c r="E26" s="3" t="s">
        <v>668</v>
      </c>
      <c r="G26" s="4">
        <v>0</v>
      </c>
      <c r="H26" s="4">
        <v>170600</v>
      </c>
      <c r="I26" s="4">
        <v>380637.5</v>
      </c>
    </row>
    <row r="27" spans="2:9" ht="25.5">
      <c r="B27" s="2">
        <v>44952</v>
      </c>
      <c r="C27" s="3">
        <v>56331</v>
      </c>
      <c r="D27" s="3" t="s">
        <v>669</v>
      </c>
      <c r="E27" s="3" t="s">
        <v>670</v>
      </c>
      <c r="G27" s="4">
        <v>0</v>
      </c>
      <c r="H27" s="4">
        <v>333437.5</v>
      </c>
      <c r="I27" s="4">
        <v>47200</v>
      </c>
    </row>
    <row r="28" spans="2:9" ht="38.25">
      <c r="B28" s="2">
        <v>44952</v>
      </c>
      <c r="C28" s="3">
        <v>56335</v>
      </c>
      <c r="D28" s="3" t="s">
        <v>263</v>
      </c>
      <c r="E28" s="3" t="s">
        <v>264</v>
      </c>
      <c r="G28" s="4">
        <v>18452904.51</v>
      </c>
      <c r="H28" s="4">
        <v>0</v>
      </c>
      <c r="I28" s="4">
        <v>18500104.51</v>
      </c>
    </row>
    <row r="29" spans="2:9" ht="38.25">
      <c r="B29" s="2">
        <v>44952</v>
      </c>
      <c r="C29" s="3">
        <v>56335</v>
      </c>
      <c r="D29" s="3" t="s">
        <v>263</v>
      </c>
      <c r="E29" s="3" t="s">
        <v>264</v>
      </c>
      <c r="G29" s="4">
        <v>223732.5</v>
      </c>
      <c r="H29" s="4">
        <v>0</v>
      </c>
      <c r="I29" s="4">
        <v>18723837.01</v>
      </c>
    </row>
    <row r="30" spans="2:9" ht="51">
      <c r="B30" s="2">
        <v>44953</v>
      </c>
      <c r="C30" s="3">
        <v>56336</v>
      </c>
      <c r="D30" s="3" t="s">
        <v>265</v>
      </c>
      <c r="E30" s="3" t="s">
        <v>266</v>
      </c>
      <c r="G30" s="4">
        <v>307188.92</v>
      </c>
      <c r="H30" s="4">
        <v>0</v>
      </c>
      <c r="I30" s="4">
        <v>19031025.93</v>
      </c>
    </row>
    <row r="31" spans="2:9" ht="51">
      <c r="B31" s="2">
        <v>44953</v>
      </c>
      <c r="C31" s="3">
        <v>56336</v>
      </c>
      <c r="D31" s="3" t="s">
        <v>265</v>
      </c>
      <c r="E31" s="3" t="s">
        <v>266</v>
      </c>
      <c r="G31" s="4">
        <v>645214.83</v>
      </c>
      <c r="H31" s="4">
        <v>0</v>
      </c>
      <c r="I31" s="4">
        <v>19676240.76</v>
      </c>
    </row>
    <row r="32" spans="2:9" ht="51">
      <c r="B32" s="2">
        <v>44953</v>
      </c>
      <c r="C32" s="3">
        <v>56336</v>
      </c>
      <c r="D32" s="3" t="s">
        <v>265</v>
      </c>
      <c r="E32" s="3" t="s">
        <v>266</v>
      </c>
      <c r="G32" s="4">
        <v>1887969.56</v>
      </c>
      <c r="H32" s="4">
        <v>0</v>
      </c>
      <c r="I32" s="4">
        <v>21564210.32</v>
      </c>
    </row>
    <row r="33" spans="2:9" ht="25.5">
      <c r="B33" s="2">
        <v>44957</v>
      </c>
      <c r="C33" s="3">
        <v>56463</v>
      </c>
      <c r="D33" s="3" t="s">
        <v>671</v>
      </c>
      <c r="E33" s="3" t="s">
        <v>672</v>
      </c>
      <c r="G33" s="4">
        <v>0</v>
      </c>
      <c r="H33" s="4">
        <v>495351.2</v>
      </c>
      <c r="I33" s="4">
        <v>21068859.12</v>
      </c>
    </row>
    <row r="34" spans="2:9" ht="25.5">
      <c r="B34" s="2">
        <v>44957</v>
      </c>
      <c r="C34" s="3">
        <v>56468</v>
      </c>
      <c r="D34" s="3" t="s">
        <v>673</v>
      </c>
      <c r="E34" s="3" t="s">
        <v>674</v>
      </c>
      <c r="G34" s="4">
        <v>0</v>
      </c>
      <c r="H34" s="4">
        <v>18180683.74</v>
      </c>
      <c r="I34" s="4">
        <v>2888175.38</v>
      </c>
    </row>
    <row r="35" spans="2:9" ht="25.5">
      <c r="B35" s="2">
        <v>44957</v>
      </c>
      <c r="C35" s="3">
        <v>56478</v>
      </c>
      <c r="D35" s="3" t="s">
        <v>675</v>
      </c>
      <c r="E35" s="3" t="s">
        <v>676</v>
      </c>
      <c r="G35" s="4">
        <v>0</v>
      </c>
      <c r="H35" s="4">
        <v>260328.01</v>
      </c>
      <c r="I35" s="4">
        <v>2627847.37</v>
      </c>
    </row>
    <row r="36" spans="2:9" ht="25.5">
      <c r="B36" s="2">
        <v>44957</v>
      </c>
      <c r="C36" s="3">
        <v>56478</v>
      </c>
      <c r="D36" s="3" t="s">
        <v>675</v>
      </c>
      <c r="E36" s="3" t="s">
        <v>676</v>
      </c>
      <c r="G36" s="4">
        <v>0</v>
      </c>
      <c r="H36" s="4">
        <v>13701.47</v>
      </c>
      <c r="I36" s="4">
        <v>2614145.9</v>
      </c>
    </row>
    <row r="37" spans="2:9" ht="25.5">
      <c r="B37" s="2">
        <v>44957</v>
      </c>
      <c r="C37" s="3">
        <v>56482</v>
      </c>
      <c r="D37" s="3" t="s">
        <v>677</v>
      </c>
      <c r="E37" s="3" t="s">
        <v>678</v>
      </c>
      <c r="G37" s="4">
        <v>0</v>
      </c>
      <c r="H37" s="4">
        <v>169500</v>
      </c>
      <c r="I37" s="4">
        <v>2444645.9</v>
      </c>
    </row>
    <row r="38" spans="2:9" ht="25.5">
      <c r="B38" s="2">
        <v>44957</v>
      </c>
      <c r="C38" s="3">
        <v>56482</v>
      </c>
      <c r="D38" s="3" t="s">
        <v>677</v>
      </c>
      <c r="E38" s="3" t="s">
        <v>678</v>
      </c>
      <c r="G38" s="4">
        <v>0</v>
      </c>
      <c r="H38" s="4">
        <v>7500</v>
      </c>
      <c r="I38" s="4">
        <v>2437145.9</v>
      </c>
    </row>
    <row r="39" spans="2:9" ht="25.5">
      <c r="B39" s="2">
        <v>44957</v>
      </c>
      <c r="C39" s="3">
        <v>56510</v>
      </c>
      <c r="D39" s="3" t="s">
        <v>679</v>
      </c>
      <c r="E39" s="3" t="s">
        <v>680</v>
      </c>
      <c r="G39" s="4">
        <v>0</v>
      </c>
      <c r="H39" s="4">
        <v>1322987.44</v>
      </c>
      <c r="I39" s="4">
        <v>1114158.46</v>
      </c>
    </row>
    <row r="40" spans="2:9" ht="25.5">
      <c r="B40" s="2">
        <v>44957</v>
      </c>
      <c r="C40" s="3">
        <v>56510</v>
      </c>
      <c r="D40" s="3" t="s">
        <v>679</v>
      </c>
      <c r="E40" s="3" t="s">
        <v>680</v>
      </c>
      <c r="G40" s="4">
        <v>0</v>
      </c>
      <c r="H40" s="4">
        <v>69630.92</v>
      </c>
      <c r="I40" s="4">
        <v>1044527.54</v>
      </c>
    </row>
    <row r="41" spans="2:9" ht="25.5">
      <c r="B41" s="2">
        <v>44957</v>
      </c>
      <c r="C41" s="3">
        <v>56541</v>
      </c>
      <c r="D41" s="3" t="s">
        <v>681</v>
      </c>
      <c r="E41" s="3" t="s">
        <v>682</v>
      </c>
      <c r="G41" s="4">
        <v>0</v>
      </c>
      <c r="H41" s="4">
        <v>82715.17</v>
      </c>
      <c r="I41" s="4">
        <v>961812.37</v>
      </c>
    </row>
    <row r="42" spans="2:9" ht="25.5">
      <c r="B42" s="2">
        <v>44957</v>
      </c>
      <c r="C42" s="3">
        <v>56541</v>
      </c>
      <c r="D42" s="3" t="s">
        <v>681</v>
      </c>
      <c r="E42" s="3" t="s">
        <v>682</v>
      </c>
      <c r="G42" s="4">
        <v>0</v>
      </c>
      <c r="H42" s="4">
        <v>429948.58</v>
      </c>
      <c r="I42" s="4">
        <v>531863.79</v>
      </c>
    </row>
    <row r="43" spans="2:9" ht="25.5">
      <c r="B43" s="2">
        <v>44957</v>
      </c>
      <c r="C43" s="3">
        <v>56543</v>
      </c>
      <c r="D43" s="3" t="s">
        <v>683</v>
      </c>
      <c r="E43" s="3" t="s">
        <v>684</v>
      </c>
      <c r="G43" s="4">
        <v>0</v>
      </c>
      <c r="H43" s="4">
        <v>3433.84</v>
      </c>
      <c r="I43" s="4">
        <v>528429.95</v>
      </c>
    </row>
    <row r="44" spans="2:9" ht="25.5">
      <c r="B44" s="2">
        <v>44957</v>
      </c>
      <c r="C44" s="3">
        <v>56543</v>
      </c>
      <c r="D44" s="3" t="s">
        <v>683</v>
      </c>
      <c r="E44" s="3" t="s">
        <v>684</v>
      </c>
      <c r="G44" s="4">
        <v>0</v>
      </c>
      <c r="H44" s="4">
        <v>14823.83</v>
      </c>
      <c r="I44" s="4">
        <v>513606.12</v>
      </c>
    </row>
    <row r="45" ht="10.15" customHeight="1"/>
    <row r="46" spans="6:9" ht="18" customHeight="1">
      <c r="F46" s="156" t="s">
        <v>685</v>
      </c>
      <c r="G46" s="154"/>
      <c r="H46" s="154"/>
      <c r="I46" s="154"/>
    </row>
    <row r="47" ht="0.95" customHeight="1"/>
    <row r="48" spans="6:9" ht="18" customHeight="1">
      <c r="F48" s="156" t="s">
        <v>686</v>
      </c>
      <c r="G48" s="154"/>
      <c r="H48" s="154"/>
      <c r="I48" s="154"/>
    </row>
    <row r="49" spans="6:9" ht="18" customHeight="1">
      <c r="F49" s="156" t="s">
        <v>687</v>
      </c>
      <c r="G49" s="154"/>
      <c r="H49" s="154"/>
      <c r="I49" s="154"/>
    </row>
    <row r="50" ht="20.1" customHeight="1"/>
    <row r="53" spans="2:11" ht="15.75">
      <c r="B53" s="75"/>
      <c r="C53" s="76" t="s">
        <v>688</v>
      </c>
      <c r="D53" s="6"/>
      <c r="E53" s="6"/>
      <c r="F53" s="6"/>
      <c r="G53" s="6"/>
      <c r="H53" s="6"/>
      <c r="I53" s="6"/>
      <c r="J53" s="6"/>
      <c r="K53" s="7"/>
    </row>
    <row r="54" spans="2:11" ht="15.75">
      <c r="B54" s="8"/>
      <c r="C54" s="9"/>
      <c r="D54" s="9"/>
      <c r="E54" s="9"/>
      <c r="F54" s="9"/>
      <c r="G54" s="9"/>
      <c r="H54" s="9"/>
      <c r="I54" s="9"/>
      <c r="J54" s="9"/>
      <c r="K54" s="10"/>
    </row>
    <row r="55" spans="2:11" ht="15.75">
      <c r="B55" s="8"/>
      <c r="C55" s="9"/>
      <c r="D55" s="9"/>
      <c r="E55" s="9"/>
      <c r="F55" s="9"/>
      <c r="G55" s="9"/>
      <c r="H55" s="9"/>
      <c r="I55" s="9"/>
      <c r="J55" s="9"/>
      <c r="K55" s="10"/>
    </row>
    <row r="56" spans="2:11" ht="15.75">
      <c r="B56" s="8"/>
      <c r="C56" s="9"/>
      <c r="D56" s="9"/>
      <c r="E56" s="9"/>
      <c r="F56" s="9"/>
      <c r="G56" s="9"/>
      <c r="H56" s="9"/>
      <c r="I56" s="9"/>
      <c r="J56" s="9"/>
      <c r="K56" s="10"/>
    </row>
    <row r="57" spans="2:11" ht="15.75">
      <c r="B57" s="8"/>
      <c r="C57" s="9"/>
      <c r="D57" s="9"/>
      <c r="E57" s="9"/>
      <c r="F57" s="9"/>
      <c r="G57" s="9"/>
      <c r="H57" s="9"/>
      <c r="I57" s="9"/>
      <c r="J57" s="9"/>
      <c r="K57" s="10"/>
    </row>
    <row r="58" spans="2:11" ht="15.75">
      <c r="B58" s="8"/>
      <c r="C58" s="9"/>
      <c r="D58" s="9"/>
      <c r="E58" s="9"/>
      <c r="F58" s="9"/>
      <c r="G58" s="9"/>
      <c r="H58" s="9"/>
      <c r="I58" s="9"/>
      <c r="J58" s="9"/>
      <c r="K58" s="10"/>
    </row>
    <row r="59" spans="2:11" ht="15.75">
      <c r="B59" s="157" t="s">
        <v>178</v>
      </c>
      <c r="C59" s="158"/>
      <c r="D59" s="158"/>
      <c r="E59" s="158"/>
      <c r="F59" s="158"/>
      <c r="G59" s="158"/>
      <c r="H59" s="158"/>
      <c r="I59" s="158"/>
      <c r="J59" s="158"/>
      <c r="K59" s="159"/>
    </row>
    <row r="60" spans="2:11" ht="15">
      <c r="B60" s="149" t="s">
        <v>689</v>
      </c>
      <c r="C60" s="150"/>
      <c r="D60" s="150"/>
      <c r="E60" s="150"/>
      <c r="F60" s="150"/>
      <c r="G60" s="150"/>
      <c r="H60" s="150"/>
      <c r="I60" s="150"/>
      <c r="J60" s="150"/>
      <c r="K60" s="151"/>
    </row>
    <row r="61" spans="2:11" ht="15.75">
      <c r="B61" s="77"/>
      <c r="C61" s="78"/>
      <c r="D61" s="78"/>
      <c r="E61" s="78"/>
      <c r="F61" s="78"/>
      <c r="G61" s="78"/>
      <c r="H61" s="78"/>
      <c r="I61" s="78"/>
      <c r="J61" s="78"/>
      <c r="K61" s="79"/>
    </row>
    <row r="62" spans="2:11" ht="15.75">
      <c r="B62" s="77"/>
      <c r="C62" s="78"/>
      <c r="D62" s="78"/>
      <c r="E62" s="78"/>
      <c r="F62" s="78"/>
      <c r="G62" s="78"/>
      <c r="H62" s="78"/>
      <c r="I62" s="78"/>
      <c r="J62" s="78"/>
      <c r="K62" s="79"/>
    </row>
    <row r="63" spans="2:11" ht="15.75">
      <c r="B63" s="8"/>
      <c r="C63" s="18" t="s">
        <v>181</v>
      </c>
      <c r="D63" s="18"/>
      <c r="E63" s="18"/>
      <c r="F63" s="18"/>
      <c r="G63" s="18"/>
      <c r="H63" s="18"/>
      <c r="I63" s="18"/>
      <c r="J63" s="18"/>
      <c r="K63" s="19"/>
    </row>
    <row r="64" spans="2:11" ht="15.75">
      <c r="B64" s="8"/>
      <c r="C64" s="21" t="s">
        <v>690</v>
      </c>
      <c r="D64" s="21"/>
      <c r="E64" s="22"/>
      <c r="F64" s="22"/>
      <c r="G64" s="22"/>
      <c r="H64" s="22"/>
      <c r="I64" s="21" t="s">
        <v>183</v>
      </c>
      <c r="J64" s="21"/>
      <c r="K64" s="88" t="s">
        <v>691</v>
      </c>
    </row>
    <row r="65" spans="2:11" ht="15.75">
      <c r="B65" s="8"/>
      <c r="C65" s="29" t="s">
        <v>135</v>
      </c>
      <c r="D65" s="25" t="s">
        <v>136</v>
      </c>
      <c r="E65" s="26"/>
      <c r="F65" s="27"/>
      <c r="G65" s="81"/>
      <c r="H65" s="82"/>
      <c r="I65" s="29"/>
      <c r="J65" s="30"/>
      <c r="K65" s="83"/>
    </row>
    <row r="66" spans="2:11" ht="15.75">
      <c r="B66" s="8"/>
      <c r="C66" s="29" t="s">
        <v>184</v>
      </c>
      <c r="D66" s="32"/>
      <c r="E66" s="33"/>
      <c r="F66" s="30"/>
      <c r="G66" s="81"/>
      <c r="H66" s="29" t="s">
        <v>274</v>
      </c>
      <c r="I66" s="29"/>
      <c r="J66" s="30"/>
      <c r="K66" s="31"/>
    </row>
    <row r="67" spans="2:11" ht="16.5" thickBot="1">
      <c r="B67" s="8"/>
      <c r="C67" s="29"/>
      <c r="D67" s="32"/>
      <c r="E67" s="33"/>
      <c r="F67" s="30"/>
      <c r="G67" s="28"/>
      <c r="H67" s="29"/>
      <c r="I67" s="29"/>
      <c r="J67" s="30"/>
      <c r="K67" s="31"/>
    </row>
    <row r="68" spans="2:11" ht="16.5" thickTop="1">
      <c r="B68" s="35"/>
      <c r="C68" s="36"/>
      <c r="D68" s="36"/>
      <c r="E68" s="36"/>
      <c r="F68" s="36"/>
      <c r="G68" s="36"/>
      <c r="H68" s="36"/>
      <c r="I68" s="36"/>
      <c r="J68" s="36"/>
      <c r="K68" s="37"/>
    </row>
    <row r="69" spans="2:11" ht="15.75">
      <c r="B69" s="38"/>
      <c r="C69" s="39"/>
      <c r="D69" s="39"/>
      <c r="E69" s="39"/>
      <c r="F69" s="39"/>
      <c r="G69" s="39"/>
      <c r="H69" s="39"/>
      <c r="I69" s="39"/>
      <c r="J69" s="39"/>
      <c r="K69" s="40" t="s">
        <v>140</v>
      </c>
    </row>
    <row r="70" spans="2:11" ht="15.75">
      <c r="B70" s="38"/>
      <c r="C70" s="42" t="s">
        <v>141</v>
      </c>
      <c r="D70" s="42"/>
      <c r="E70" s="42"/>
      <c r="F70" s="42"/>
      <c r="G70" s="42"/>
      <c r="H70" s="142"/>
      <c r="I70" s="142"/>
      <c r="J70" s="142"/>
      <c r="K70" s="44">
        <v>0</v>
      </c>
    </row>
    <row r="71" spans="2:11" ht="15.75">
      <c r="B71" s="38"/>
      <c r="C71" s="39"/>
      <c r="D71" s="39"/>
      <c r="E71" s="39"/>
      <c r="F71" s="39"/>
      <c r="G71" s="39"/>
      <c r="H71" s="39"/>
      <c r="I71" s="39"/>
      <c r="J71" s="39"/>
      <c r="K71" s="44"/>
    </row>
    <row r="72" spans="2:11" ht="15.75">
      <c r="B72" s="38"/>
      <c r="C72" s="46" t="s">
        <v>142</v>
      </c>
      <c r="D72" s="46"/>
      <c r="E72" s="46"/>
      <c r="F72" s="46"/>
      <c r="G72" s="46"/>
      <c r="H72" s="39"/>
      <c r="I72" s="39"/>
      <c r="J72" s="39"/>
      <c r="K72" s="44"/>
    </row>
    <row r="73" spans="2:11" ht="15.75">
      <c r="B73" s="38"/>
      <c r="C73" s="39" t="s">
        <v>143</v>
      </c>
      <c r="D73" s="39"/>
      <c r="E73" s="39"/>
      <c r="F73" s="39"/>
      <c r="G73" s="39"/>
      <c r="H73" s="152"/>
      <c r="I73" s="152"/>
      <c r="J73" s="152"/>
      <c r="K73" s="44">
        <v>97758042.32</v>
      </c>
    </row>
    <row r="74" spans="2:11" ht="15.75">
      <c r="B74" s="38"/>
      <c r="C74" s="39" t="s">
        <v>144</v>
      </c>
      <c r="D74" s="39"/>
      <c r="E74" s="39"/>
      <c r="F74" s="39"/>
      <c r="G74" s="39"/>
      <c r="H74" s="142"/>
      <c r="I74" s="142"/>
      <c r="J74" s="142"/>
      <c r="K74" s="44"/>
    </row>
    <row r="75" spans="2:11" ht="15.75">
      <c r="B75" s="38"/>
      <c r="C75" s="39"/>
      <c r="D75" s="39"/>
      <c r="E75" s="39"/>
      <c r="F75" s="39"/>
      <c r="G75" s="39"/>
      <c r="H75" s="43"/>
      <c r="I75" s="43"/>
      <c r="J75" s="43"/>
      <c r="K75" s="44"/>
    </row>
    <row r="76" spans="2:11" ht="15.75">
      <c r="B76" s="38"/>
      <c r="C76" s="42" t="s">
        <v>145</v>
      </c>
      <c r="D76" s="42"/>
      <c r="E76" s="42"/>
      <c r="F76" s="42"/>
      <c r="G76" s="42"/>
      <c r="H76" s="39"/>
      <c r="I76" s="39"/>
      <c r="J76" s="39"/>
      <c r="K76" s="47">
        <f>+K70+K73</f>
        <v>97758042.32</v>
      </c>
    </row>
    <row r="77" spans="2:11" ht="15.75">
      <c r="B77" s="38"/>
      <c r="C77" s="39"/>
      <c r="D77" s="39"/>
      <c r="E77" s="39"/>
      <c r="F77" s="39"/>
      <c r="G77" s="39"/>
      <c r="H77" s="39"/>
      <c r="I77" s="39"/>
      <c r="J77" s="39"/>
      <c r="K77" s="44"/>
    </row>
    <row r="78" spans="2:11" ht="15.75">
      <c r="B78" s="38"/>
      <c r="C78" s="46" t="s">
        <v>146</v>
      </c>
      <c r="D78" s="46"/>
      <c r="E78" s="46"/>
      <c r="F78" s="46"/>
      <c r="G78" s="46"/>
      <c r="H78" s="39"/>
      <c r="I78" s="39"/>
      <c r="J78" s="39"/>
      <c r="K78" s="44"/>
    </row>
    <row r="79" spans="2:11" ht="15.75">
      <c r="B79" s="38"/>
      <c r="C79" s="39" t="s">
        <v>692</v>
      </c>
      <c r="D79" s="39"/>
      <c r="E79" s="39"/>
      <c r="F79" s="39"/>
      <c r="G79" s="39"/>
      <c r="H79" s="142"/>
      <c r="I79" s="142"/>
      <c r="J79" s="142"/>
      <c r="K79" s="44">
        <v>97244436.2</v>
      </c>
    </row>
    <row r="80" spans="2:11" ht="15.75">
      <c r="B80" s="38"/>
      <c r="C80" s="39"/>
      <c r="D80" s="39"/>
      <c r="E80" s="39"/>
      <c r="F80" s="39"/>
      <c r="G80" s="39"/>
      <c r="H80" s="43"/>
      <c r="I80" s="43"/>
      <c r="J80" s="43"/>
      <c r="K80" s="44">
        <v>0</v>
      </c>
    </row>
    <row r="81" spans="2:11" ht="15.75">
      <c r="B81" s="38"/>
      <c r="C81" s="39" t="s">
        <v>188</v>
      </c>
      <c r="D81" s="39"/>
      <c r="E81" s="39"/>
      <c r="F81" s="39"/>
      <c r="G81" s="39"/>
      <c r="H81" s="142"/>
      <c r="I81" s="142"/>
      <c r="J81" s="142"/>
      <c r="K81" s="44"/>
    </row>
    <row r="82" spans="2:11" ht="15.75">
      <c r="B82" s="38"/>
      <c r="C82" s="39" t="s">
        <v>189</v>
      </c>
      <c r="D82" s="39"/>
      <c r="E82" s="39"/>
      <c r="F82" s="39"/>
      <c r="G82" s="39"/>
      <c r="H82" s="43"/>
      <c r="I82" s="43"/>
      <c r="J82" s="43"/>
      <c r="K82" s="44"/>
    </row>
    <row r="83" spans="2:11" ht="15.75">
      <c r="B83" s="38"/>
      <c r="C83" s="39"/>
      <c r="D83" s="39"/>
      <c r="E83" s="39"/>
      <c r="F83" s="39"/>
      <c r="G83" s="39"/>
      <c r="H83" s="43"/>
      <c r="I83" s="43"/>
      <c r="J83" s="43"/>
      <c r="K83" s="44"/>
    </row>
    <row r="84" spans="2:11" ht="16.5" thickBot="1">
      <c r="B84" s="38"/>
      <c r="C84" s="42" t="s">
        <v>148</v>
      </c>
      <c r="D84" s="42"/>
      <c r="E84" s="42"/>
      <c r="F84" s="42"/>
      <c r="G84" s="42"/>
      <c r="H84" s="142"/>
      <c r="I84" s="142"/>
      <c r="J84" s="142"/>
      <c r="K84" s="48">
        <f>+K76-K79</f>
        <v>513606.11999998987</v>
      </c>
    </row>
    <row r="85" spans="2:11" ht="16.5" thickTop="1">
      <c r="B85" s="38"/>
      <c r="C85" s="50"/>
      <c r="D85" s="50"/>
      <c r="E85" s="50"/>
      <c r="F85" s="50"/>
      <c r="G85" s="50"/>
      <c r="H85" s="50"/>
      <c r="I85" s="50"/>
      <c r="J85" s="50"/>
      <c r="K85" s="51"/>
    </row>
    <row r="86" spans="2:11" ht="15.75">
      <c r="B86" s="38"/>
      <c r="C86" s="39"/>
      <c r="D86" s="39"/>
      <c r="E86" s="39"/>
      <c r="F86" s="39"/>
      <c r="G86" s="39"/>
      <c r="H86" s="39"/>
      <c r="I86" s="39"/>
      <c r="J86" s="39"/>
      <c r="K86" s="52"/>
    </row>
    <row r="87" spans="2:11" ht="15.75">
      <c r="B87" s="38"/>
      <c r="C87" s="39"/>
      <c r="D87" s="39"/>
      <c r="E87" s="39"/>
      <c r="F87" s="39"/>
      <c r="G87" s="39"/>
      <c r="H87" s="39"/>
      <c r="I87" s="39"/>
      <c r="J87" s="39"/>
      <c r="K87" s="40" t="s">
        <v>149</v>
      </c>
    </row>
    <row r="88" spans="2:11" ht="15.75">
      <c r="B88" s="38"/>
      <c r="C88" s="42" t="s">
        <v>150</v>
      </c>
      <c r="D88" s="42"/>
      <c r="E88" s="42"/>
      <c r="F88" s="42"/>
      <c r="G88" s="42"/>
      <c r="H88" s="142"/>
      <c r="I88" s="142"/>
      <c r="J88" s="142"/>
      <c r="K88" s="44">
        <v>790925.67</v>
      </c>
    </row>
    <row r="89" spans="2:11" ht="15.75">
      <c r="B89" s="38"/>
      <c r="C89" s="42"/>
      <c r="D89" s="42"/>
      <c r="E89" s="42"/>
      <c r="F89" s="42"/>
      <c r="G89" s="42"/>
      <c r="H89" s="43"/>
      <c r="I89" s="43"/>
      <c r="J89" s="43"/>
      <c r="K89" s="44"/>
    </row>
    <row r="90" spans="2:11" ht="15.75">
      <c r="B90" s="38"/>
      <c r="C90" s="46" t="s">
        <v>142</v>
      </c>
      <c r="D90" s="46"/>
      <c r="E90" s="46"/>
      <c r="F90" s="46"/>
      <c r="G90" s="46"/>
      <c r="H90" s="39"/>
      <c r="I90" s="39"/>
      <c r="J90" s="39"/>
      <c r="K90" s="53"/>
    </row>
    <row r="91" spans="2:11" ht="15.75">
      <c r="B91" s="38"/>
      <c r="C91" s="39" t="s">
        <v>151</v>
      </c>
      <c r="D91" s="39"/>
      <c r="E91" s="39"/>
      <c r="F91" s="39"/>
      <c r="G91" s="39"/>
      <c r="H91" s="142"/>
      <c r="I91" s="142"/>
      <c r="J91" s="142"/>
      <c r="K91" s="44">
        <v>0</v>
      </c>
    </row>
    <row r="92" spans="2:11" ht="15.75">
      <c r="B92" s="38"/>
      <c r="C92" s="42" t="s">
        <v>145</v>
      </c>
      <c r="D92" s="42"/>
      <c r="E92" s="42"/>
      <c r="F92" s="42"/>
      <c r="G92" s="42"/>
      <c r="H92" s="148"/>
      <c r="I92" s="148"/>
      <c r="J92" s="148"/>
      <c r="K92" s="55">
        <f>SUM(K88:K91)</f>
        <v>790925.67</v>
      </c>
    </row>
    <row r="93" spans="2:11" ht="15.75">
      <c r="B93" s="38"/>
      <c r="C93" s="39"/>
      <c r="D93" s="39"/>
      <c r="E93" s="39"/>
      <c r="F93" s="39"/>
      <c r="G93" s="39"/>
      <c r="H93" s="39"/>
      <c r="I93" s="39"/>
      <c r="J93" s="39"/>
      <c r="K93" s="53"/>
    </row>
    <row r="94" spans="2:11" ht="15.75">
      <c r="B94" s="38"/>
      <c r="C94" s="46" t="s">
        <v>146</v>
      </c>
      <c r="D94" s="46"/>
      <c r="E94" s="46"/>
      <c r="F94" s="46"/>
      <c r="G94" s="46"/>
      <c r="H94" s="39"/>
      <c r="I94" s="39"/>
      <c r="J94" s="39"/>
      <c r="K94" s="44"/>
    </row>
    <row r="95" spans="2:11" ht="15.75">
      <c r="B95" s="38"/>
      <c r="C95" s="39" t="s">
        <v>693</v>
      </c>
      <c r="D95" s="39"/>
      <c r="E95" s="39"/>
      <c r="F95" s="39"/>
      <c r="G95" s="39"/>
      <c r="H95" s="148"/>
      <c r="I95" s="148"/>
      <c r="J95" s="148"/>
      <c r="K95" s="44">
        <v>277319.55</v>
      </c>
    </row>
    <row r="96" spans="2:11" ht="15.75">
      <c r="B96" s="38"/>
      <c r="C96" s="39"/>
      <c r="D96" s="39"/>
      <c r="E96" s="39"/>
      <c r="F96" s="39"/>
      <c r="G96" s="39"/>
      <c r="H96" s="54"/>
      <c r="I96" s="54"/>
      <c r="J96" s="54"/>
      <c r="K96" s="44"/>
    </row>
    <row r="97" spans="2:11" ht="16.5" thickBot="1">
      <c r="B97" s="38"/>
      <c r="C97" s="42" t="s">
        <v>148</v>
      </c>
      <c r="D97" s="42"/>
      <c r="E97" s="42"/>
      <c r="F97" s="42"/>
      <c r="G97" s="42"/>
      <c r="H97" s="39"/>
      <c r="I97" s="39"/>
      <c r="J97" s="39"/>
      <c r="K97" s="48">
        <f>SUM(K92-K95)</f>
        <v>513606.12000000005</v>
      </c>
    </row>
    <row r="98" spans="2:11" ht="17.25" thickBot="1" thickTop="1">
      <c r="B98" s="85"/>
      <c r="C98" s="57"/>
      <c r="D98" s="57"/>
      <c r="E98" s="57"/>
      <c r="F98" s="57"/>
      <c r="G98" s="57"/>
      <c r="H98" s="58"/>
      <c r="I98" s="58"/>
      <c r="J98" s="58"/>
      <c r="K98" s="59"/>
    </row>
    <row r="99" spans="2:11" ht="16.5" thickTop="1">
      <c r="B99" s="35"/>
      <c r="C99" s="61"/>
      <c r="D99" s="61"/>
      <c r="E99" s="61"/>
      <c r="F99" s="61"/>
      <c r="G99" s="61"/>
      <c r="H99" s="36"/>
      <c r="I99" s="36"/>
      <c r="J99" s="36"/>
      <c r="K99" s="62"/>
    </row>
    <row r="100" spans="2:11" ht="15.75">
      <c r="B100" s="38"/>
      <c r="C100" s="42"/>
      <c r="D100" s="42"/>
      <c r="E100" s="42"/>
      <c r="F100" s="42"/>
      <c r="G100" s="42"/>
      <c r="H100" s="39"/>
      <c r="I100" s="39"/>
      <c r="J100" s="39"/>
      <c r="K100" s="62"/>
    </row>
    <row r="101" spans="2:11" ht="15.75">
      <c r="B101" s="38"/>
      <c r="C101" s="42"/>
      <c r="D101" s="42"/>
      <c r="E101" s="42"/>
      <c r="F101" s="42"/>
      <c r="G101" s="42"/>
      <c r="H101" s="39"/>
      <c r="I101" s="39"/>
      <c r="J101" s="39"/>
      <c r="K101" s="63"/>
    </row>
    <row r="102" spans="2:11" ht="15.75">
      <c r="B102" s="160" t="s">
        <v>278</v>
      </c>
      <c r="C102" s="144"/>
      <c r="D102" s="144"/>
      <c r="E102" s="65"/>
      <c r="F102" s="144" t="s">
        <v>154</v>
      </c>
      <c r="G102" s="144"/>
      <c r="H102" s="144"/>
      <c r="I102" s="66"/>
      <c r="J102" s="200"/>
      <c r="K102" s="67" t="s">
        <v>279</v>
      </c>
    </row>
    <row r="103" spans="2:11" ht="15.75">
      <c r="B103" s="38"/>
      <c r="C103" s="87" t="s">
        <v>156</v>
      </c>
      <c r="D103" s="87"/>
      <c r="E103" s="43"/>
      <c r="F103" s="141" t="s">
        <v>157</v>
      </c>
      <c r="G103" s="141"/>
      <c r="H103" s="141"/>
      <c r="I103" s="39"/>
      <c r="J103" s="39"/>
      <c r="K103" s="68" t="s">
        <v>158</v>
      </c>
    </row>
    <row r="104" spans="2:11" ht="15.75">
      <c r="B104" s="38"/>
      <c r="C104" s="39"/>
      <c r="D104" s="39"/>
      <c r="E104" s="43"/>
      <c r="F104" s="43"/>
      <c r="G104" s="43"/>
      <c r="H104" s="43"/>
      <c r="I104" s="39"/>
      <c r="J104" s="43"/>
      <c r="K104" s="68"/>
    </row>
    <row r="105" spans="2:11" ht="15.75">
      <c r="B105" s="89"/>
      <c r="C105" s="170" t="s">
        <v>280</v>
      </c>
      <c r="D105" s="170"/>
      <c r="E105" s="65"/>
      <c r="F105" s="144" t="s">
        <v>160</v>
      </c>
      <c r="G105" s="144"/>
      <c r="H105" s="144"/>
      <c r="I105" s="200"/>
      <c r="J105" s="200"/>
      <c r="K105" s="192" t="s">
        <v>611</v>
      </c>
    </row>
    <row r="106" spans="2:11" ht="15.75">
      <c r="B106" s="38"/>
      <c r="C106" s="87" t="s">
        <v>162</v>
      </c>
      <c r="D106" s="87"/>
      <c r="E106" s="43"/>
      <c r="F106" s="141" t="s">
        <v>163</v>
      </c>
      <c r="G106" s="141"/>
      <c r="H106" s="141"/>
      <c r="I106" s="39"/>
      <c r="J106" s="39"/>
      <c r="K106" s="68" t="s">
        <v>163</v>
      </c>
    </row>
    <row r="107" spans="2:11" ht="15.75">
      <c r="B107" s="38"/>
      <c r="C107" s="42"/>
      <c r="D107" s="42"/>
      <c r="E107" s="42"/>
      <c r="F107" s="42"/>
      <c r="G107" s="42"/>
      <c r="H107" s="39"/>
      <c r="I107" s="39"/>
      <c r="J107" s="39"/>
      <c r="K107" s="69"/>
    </row>
    <row r="108" spans="2:11" ht="15.75">
      <c r="B108" s="70"/>
      <c r="C108" s="71"/>
      <c r="D108" s="71"/>
      <c r="E108" s="71"/>
      <c r="F108" s="71"/>
      <c r="G108" s="71"/>
      <c r="H108" s="72"/>
      <c r="I108" s="73"/>
      <c r="J108" s="72"/>
      <c r="K108" s="74"/>
    </row>
  </sheetData>
  <protectedRanges>
    <protectedRange sqref="F102 J102:K102" name="Rango1_2_1"/>
    <protectedRange sqref="F105 C105 I105 K105" name="Rango1_2_1_1"/>
    <protectedRange sqref="J65:J67" name="Rango1_1"/>
    <protectedRange sqref="B102" name="Rango1_2_1_2"/>
  </protectedRanges>
  <mergeCells count="22">
    <mergeCell ref="F103:H103"/>
    <mergeCell ref="F105:H105"/>
    <mergeCell ref="F106:H106"/>
    <mergeCell ref="B102:D102"/>
    <mergeCell ref="H84:J84"/>
    <mergeCell ref="H88:J88"/>
    <mergeCell ref="H91:J91"/>
    <mergeCell ref="H92:J92"/>
    <mergeCell ref="H95:J95"/>
    <mergeCell ref="F102:H102"/>
    <mergeCell ref="B60:K60"/>
    <mergeCell ref="H70:J70"/>
    <mergeCell ref="H73:J73"/>
    <mergeCell ref="H74:J74"/>
    <mergeCell ref="H79:J79"/>
    <mergeCell ref="H81:J81"/>
    <mergeCell ref="B2:I2"/>
    <mergeCell ref="B4:I4"/>
    <mergeCell ref="F46:I46"/>
    <mergeCell ref="F48:I48"/>
    <mergeCell ref="F49:I49"/>
    <mergeCell ref="B59:K5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453E-C637-47EB-802A-06099BC45068}">
  <dimension ref="B2:K73"/>
  <sheetViews>
    <sheetView workbookViewId="0" topLeftCell="A6">
      <selection activeCell="D71" sqref="D7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7" width="17.140625" style="0" customWidth="1"/>
    <col min="8" max="9" width="18.00390625" style="0" customWidth="1"/>
    <col min="10" max="10" width="1.8515625" style="0" customWidth="1"/>
    <col min="11" max="11" width="28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3" t="s">
        <v>0</v>
      </c>
      <c r="C2" s="154"/>
      <c r="D2" s="154"/>
      <c r="E2" s="154"/>
      <c r="F2" s="154"/>
      <c r="G2" s="154"/>
      <c r="H2" s="154"/>
      <c r="I2" s="154"/>
    </row>
    <row r="3" ht="15" hidden="1"/>
    <row r="4" spans="2:9" ht="15">
      <c r="B4" s="155" t="s">
        <v>164</v>
      </c>
      <c r="C4" s="154"/>
      <c r="D4" s="154"/>
      <c r="E4" s="154"/>
      <c r="F4" s="154"/>
      <c r="G4" s="154"/>
      <c r="H4" s="154"/>
      <c r="I4" s="15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44927</v>
      </c>
      <c r="C8" s="3">
        <v>0</v>
      </c>
      <c r="D8" s="3" t="s">
        <v>165</v>
      </c>
      <c r="E8" s="3"/>
      <c r="G8" s="4">
        <v>236936498.59</v>
      </c>
      <c r="H8" s="4">
        <v>0</v>
      </c>
      <c r="I8" s="4">
        <v>236936498.59</v>
      </c>
    </row>
    <row r="9" spans="2:9" ht="25.5">
      <c r="B9" s="2">
        <v>44931</v>
      </c>
      <c r="C9" s="3">
        <v>55168</v>
      </c>
      <c r="D9" s="3" t="s">
        <v>166</v>
      </c>
      <c r="E9" s="3" t="s">
        <v>167</v>
      </c>
      <c r="G9" s="4">
        <v>1066142.97</v>
      </c>
      <c r="H9" s="4">
        <v>0</v>
      </c>
      <c r="I9" s="4">
        <v>238002641.56</v>
      </c>
    </row>
    <row r="10" spans="2:9" ht="25.5">
      <c r="B10" s="2">
        <v>44938</v>
      </c>
      <c r="C10" s="3">
        <v>55447</v>
      </c>
      <c r="D10" s="3" t="s">
        <v>168</v>
      </c>
      <c r="E10" s="3" t="s">
        <v>169</v>
      </c>
      <c r="G10" s="4">
        <v>965666.15</v>
      </c>
      <c r="H10" s="4">
        <v>0</v>
      </c>
      <c r="I10" s="4">
        <v>238968307.71</v>
      </c>
    </row>
    <row r="11" spans="2:9" ht="25.5">
      <c r="B11" s="2">
        <v>44949</v>
      </c>
      <c r="C11" s="3">
        <v>56201</v>
      </c>
      <c r="D11" s="3" t="s">
        <v>170</v>
      </c>
      <c r="E11" s="3" t="s">
        <v>171</v>
      </c>
      <c r="G11" s="4">
        <v>1144879.43</v>
      </c>
      <c r="H11" s="4">
        <v>0</v>
      </c>
      <c r="I11" s="4">
        <v>240113187.14</v>
      </c>
    </row>
    <row r="12" spans="2:9" ht="25.5">
      <c r="B12" s="2">
        <v>44952</v>
      </c>
      <c r="C12" s="3">
        <v>56308</v>
      </c>
      <c r="D12" s="3" t="s">
        <v>172</v>
      </c>
      <c r="E12" s="3" t="s">
        <v>173</v>
      </c>
      <c r="G12" s="4">
        <v>1214788.3</v>
      </c>
      <c r="H12" s="4">
        <v>0</v>
      </c>
      <c r="I12" s="4">
        <v>241327975.44</v>
      </c>
    </row>
    <row r="14" spans="6:9" ht="15">
      <c r="F14" s="156" t="s">
        <v>174</v>
      </c>
      <c r="G14" s="154"/>
      <c r="H14" s="154"/>
      <c r="I14" s="154"/>
    </row>
    <row r="16" spans="6:9" ht="15">
      <c r="F16" s="156" t="s">
        <v>175</v>
      </c>
      <c r="G16" s="154"/>
      <c r="H16" s="154"/>
      <c r="I16" s="154"/>
    </row>
    <row r="17" spans="6:9" ht="15">
      <c r="F17" s="156" t="s">
        <v>176</v>
      </c>
      <c r="G17" s="154"/>
      <c r="H17" s="154"/>
      <c r="I17" s="154"/>
    </row>
    <row r="20" spans="2:11" ht="15.75">
      <c r="B20" s="75"/>
      <c r="C20" s="76" t="s">
        <v>177</v>
      </c>
      <c r="D20" s="6"/>
      <c r="E20" s="6"/>
      <c r="F20" s="6"/>
      <c r="G20" s="6"/>
      <c r="H20" s="6"/>
      <c r="I20" s="6"/>
      <c r="J20" s="6"/>
      <c r="K20" s="7"/>
    </row>
    <row r="21" spans="2:11" ht="15.75">
      <c r="B21" s="8"/>
      <c r="C21" s="9"/>
      <c r="D21" s="9"/>
      <c r="E21" s="9"/>
      <c r="F21" s="9"/>
      <c r="G21" s="9"/>
      <c r="H21" s="9"/>
      <c r="I21" s="9"/>
      <c r="J21" s="9"/>
      <c r="K21" s="10"/>
    </row>
    <row r="22" spans="2:11" ht="15.75">
      <c r="B22" s="8"/>
      <c r="C22" s="9"/>
      <c r="D22" s="9"/>
      <c r="E22" s="9"/>
      <c r="F22" s="9"/>
      <c r="G22" s="9"/>
      <c r="H22" s="9"/>
      <c r="I22" s="9"/>
      <c r="J22" s="9"/>
      <c r="K22" s="10"/>
    </row>
    <row r="23" spans="2:11" ht="15.75">
      <c r="B23" s="8"/>
      <c r="C23" s="9"/>
      <c r="D23" s="9"/>
      <c r="E23" s="9"/>
      <c r="F23" s="9"/>
      <c r="G23" s="9"/>
      <c r="H23" s="9"/>
      <c r="I23" s="9"/>
      <c r="J23" s="9"/>
      <c r="K23" s="10"/>
    </row>
    <row r="24" spans="2:11" ht="15.75">
      <c r="B24" s="8"/>
      <c r="C24" s="9"/>
      <c r="D24" s="9"/>
      <c r="E24" s="9"/>
      <c r="F24" s="9"/>
      <c r="G24" s="9"/>
      <c r="H24" s="9"/>
      <c r="I24" s="9"/>
      <c r="J24" s="9"/>
      <c r="K24" s="10"/>
    </row>
    <row r="25" spans="2:11" ht="15.75">
      <c r="B25" s="8"/>
      <c r="C25" s="9"/>
      <c r="D25" s="9"/>
      <c r="E25" s="9"/>
      <c r="F25" s="9"/>
      <c r="G25" s="9"/>
      <c r="H25" s="9"/>
      <c r="I25" s="9"/>
      <c r="J25" s="9"/>
      <c r="K25" s="10"/>
    </row>
    <row r="26" spans="2:11" ht="15.75">
      <c r="B26" s="157" t="s">
        <v>178</v>
      </c>
      <c r="C26" s="158"/>
      <c r="D26" s="158"/>
      <c r="E26" s="158"/>
      <c r="F26" s="158"/>
      <c r="G26" s="158"/>
      <c r="H26" s="158"/>
      <c r="I26" s="158"/>
      <c r="J26" s="158"/>
      <c r="K26" s="159"/>
    </row>
    <row r="27" spans="2:11" ht="15">
      <c r="B27" s="149" t="s">
        <v>179</v>
      </c>
      <c r="C27" s="150"/>
      <c r="D27" s="150"/>
      <c r="E27" s="150"/>
      <c r="F27" s="150"/>
      <c r="G27" s="150"/>
      <c r="H27" s="150"/>
      <c r="I27" s="150"/>
      <c r="J27" s="150"/>
      <c r="K27" s="151"/>
    </row>
    <row r="28" spans="2:11" ht="15.75">
      <c r="B28" s="77" t="s">
        <v>180</v>
      </c>
      <c r="C28" s="78"/>
      <c r="D28" s="78"/>
      <c r="E28" s="78"/>
      <c r="F28" s="78"/>
      <c r="G28" s="78"/>
      <c r="H28" s="78"/>
      <c r="I28" s="78"/>
      <c r="J28" s="78"/>
      <c r="K28" s="79"/>
    </row>
    <row r="29" spans="2:11" ht="15.75">
      <c r="B29" s="8"/>
      <c r="C29" s="18" t="s">
        <v>181</v>
      </c>
      <c r="D29" s="18"/>
      <c r="E29" s="18"/>
      <c r="F29" s="18"/>
      <c r="G29" s="18"/>
      <c r="H29" s="18"/>
      <c r="I29" s="18"/>
      <c r="J29" s="18"/>
      <c r="K29" s="19"/>
    </row>
    <row r="30" spans="2:11" ht="15.75">
      <c r="B30" s="8"/>
      <c r="C30" s="21" t="s">
        <v>182</v>
      </c>
      <c r="D30" s="21"/>
      <c r="E30" s="22"/>
      <c r="F30" s="22"/>
      <c r="G30" s="22"/>
      <c r="H30" s="22"/>
      <c r="I30" s="21" t="s">
        <v>183</v>
      </c>
      <c r="J30" s="21"/>
      <c r="K30" s="80">
        <v>2117001000</v>
      </c>
    </row>
    <row r="31" spans="2:11" ht="15.75">
      <c r="B31" s="8"/>
      <c r="C31" s="29" t="s">
        <v>135</v>
      </c>
      <c r="D31" s="25" t="s">
        <v>136</v>
      </c>
      <c r="E31" s="26"/>
      <c r="F31" s="27"/>
      <c r="G31" s="81"/>
      <c r="H31" s="82"/>
      <c r="I31" s="29"/>
      <c r="J31" s="30"/>
      <c r="K31" s="83"/>
    </row>
    <row r="32" spans="2:11" ht="15.75">
      <c r="B32" s="8"/>
      <c r="C32" s="29" t="s">
        <v>184</v>
      </c>
      <c r="D32" s="32"/>
      <c r="E32" s="33"/>
      <c r="F32" s="30"/>
      <c r="G32" s="81"/>
      <c r="H32" s="29" t="s">
        <v>185</v>
      </c>
      <c r="I32" s="29"/>
      <c r="J32" s="30"/>
      <c r="K32" s="31"/>
    </row>
    <row r="33" spans="2:11" ht="16.5" thickBot="1">
      <c r="B33" s="8"/>
      <c r="C33" s="29"/>
      <c r="D33" s="32"/>
      <c r="E33" s="33"/>
      <c r="F33" s="30"/>
      <c r="G33" s="28"/>
      <c r="H33" s="29"/>
      <c r="I33" s="29"/>
      <c r="J33" s="30"/>
      <c r="K33" s="31"/>
    </row>
    <row r="34" spans="2:11" ht="16.5" thickTop="1">
      <c r="B34" s="35"/>
      <c r="C34" s="36"/>
      <c r="D34" s="36"/>
      <c r="E34" s="36"/>
      <c r="F34" s="36"/>
      <c r="G34" s="36"/>
      <c r="H34" s="36"/>
      <c r="I34" s="36"/>
      <c r="J34" s="36"/>
      <c r="K34" s="37"/>
    </row>
    <row r="35" spans="2:11" ht="15.75">
      <c r="B35" s="38"/>
      <c r="C35" s="39"/>
      <c r="D35" s="39"/>
      <c r="E35" s="39"/>
      <c r="F35" s="39"/>
      <c r="G35" s="39"/>
      <c r="H35" s="39"/>
      <c r="I35" s="39"/>
      <c r="J35" s="39"/>
      <c r="K35" s="40" t="s">
        <v>140</v>
      </c>
    </row>
    <row r="36" spans="2:11" ht="15.75">
      <c r="B36" s="38"/>
      <c r="C36" s="42" t="s">
        <v>141</v>
      </c>
      <c r="D36" s="42"/>
      <c r="E36" s="42"/>
      <c r="F36" s="42"/>
      <c r="G36" s="42"/>
      <c r="H36" s="142"/>
      <c r="I36" s="142"/>
      <c r="J36" s="142"/>
      <c r="K36" s="84">
        <v>236936498.59</v>
      </c>
    </row>
    <row r="37" spans="2:11" ht="15.75">
      <c r="B37" s="38"/>
      <c r="C37" s="39"/>
      <c r="D37" s="39"/>
      <c r="E37" s="39"/>
      <c r="F37" s="39"/>
      <c r="G37" s="39"/>
      <c r="H37" s="39"/>
      <c r="I37" s="39"/>
      <c r="J37" s="39"/>
      <c r="K37" s="44"/>
    </row>
    <row r="38" spans="2:11" ht="15.75">
      <c r="B38" s="38"/>
      <c r="C38" s="46" t="s">
        <v>142</v>
      </c>
      <c r="D38" s="46"/>
      <c r="E38" s="46"/>
      <c r="F38" s="46"/>
      <c r="G38" s="46"/>
      <c r="H38" s="39"/>
      <c r="I38" s="39"/>
      <c r="J38" s="39"/>
      <c r="K38" s="44"/>
    </row>
    <row r="39" spans="2:11" ht="15.75">
      <c r="B39" s="38"/>
      <c r="C39" s="39" t="s">
        <v>143</v>
      </c>
      <c r="D39" s="39"/>
      <c r="E39" s="39"/>
      <c r="F39" s="39"/>
      <c r="G39" s="39"/>
      <c r="H39" s="152"/>
      <c r="I39" s="152"/>
      <c r="J39" s="152"/>
      <c r="K39" s="44">
        <v>4391476.85</v>
      </c>
    </row>
    <row r="40" spans="2:11" ht="15.75">
      <c r="B40" s="38"/>
      <c r="C40" s="39" t="s">
        <v>144</v>
      </c>
      <c r="D40" s="39"/>
      <c r="E40" s="39"/>
      <c r="F40" s="39"/>
      <c r="G40" s="39"/>
      <c r="H40" s="142"/>
      <c r="I40" s="142"/>
      <c r="J40" s="142"/>
      <c r="K40" s="44"/>
    </row>
    <row r="41" spans="2:11" ht="15.75">
      <c r="B41" s="38"/>
      <c r="C41" s="39"/>
      <c r="D41" s="39"/>
      <c r="E41" s="39"/>
      <c r="F41" s="39"/>
      <c r="G41" s="39"/>
      <c r="H41" s="43"/>
      <c r="I41" s="43"/>
      <c r="J41" s="43"/>
      <c r="K41" s="44"/>
    </row>
    <row r="42" spans="2:11" ht="15.75">
      <c r="B42" s="38"/>
      <c r="C42" s="42" t="s">
        <v>145</v>
      </c>
      <c r="D42" s="42"/>
      <c r="E42" s="42"/>
      <c r="F42" s="42"/>
      <c r="G42" s="42"/>
      <c r="H42" s="39"/>
      <c r="I42" s="39"/>
      <c r="J42" s="39"/>
      <c r="K42" s="47">
        <f>+K36+K39+K40</f>
        <v>241327975.44</v>
      </c>
    </row>
    <row r="43" spans="2:11" ht="15.75">
      <c r="B43" s="38"/>
      <c r="C43" s="39"/>
      <c r="D43" s="39"/>
      <c r="E43" s="39"/>
      <c r="F43" s="39"/>
      <c r="G43" s="39"/>
      <c r="H43" s="39"/>
      <c r="I43" s="39"/>
      <c r="J43" s="39"/>
      <c r="K43" s="44"/>
    </row>
    <row r="44" spans="2:11" ht="15.75">
      <c r="B44" s="38"/>
      <c r="C44" s="46" t="s">
        <v>146</v>
      </c>
      <c r="D44" s="46"/>
      <c r="E44" s="46"/>
      <c r="F44" s="46"/>
      <c r="G44" s="46"/>
      <c r="H44" s="39"/>
      <c r="I44" s="39"/>
      <c r="J44" s="39"/>
      <c r="K44" s="44"/>
    </row>
    <row r="45" spans="2:11" ht="15.75">
      <c r="B45" s="38"/>
      <c r="C45" s="39" t="s">
        <v>186</v>
      </c>
      <c r="D45" s="39"/>
      <c r="E45" s="39"/>
      <c r="F45" s="39"/>
      <c r="G45" s="39"/>
      <c r="H45" s="142"/>
      <c r="I45" s="142"/>
      <c r="J45" s="142"/>
      <c r="K45" s="44"/>
    </row>
    <row r="46" spans="2:11" ht="15.75">
      <c r="B46" s="38"/>
      <c r="C46" s="39" t="s">
        <v>187</v>
      </c>
      <c r="D46" s="39"/>
      <c r="E46" s="39"/>
      <c r="F46" s="39"/>
      <c r="G46" s="39"/>
      <c r="H46" s="43"/>
      <c r="I46" s="43"/>
      <c r="J46" s="43"/>
      <c r="K46" s="44">
        <v>0</v>
      </c>
    </row>
    <row r="47" spans="2:11" ht="15.75">
      <c r="B47" s="38"/>
      <c r="C47" s="39" t="s">
        <v>188</v>
      </c>
      <c r="D47" s="39"/>
      <c r="E47" s="39"/>
      <c r="F47" s="39"/>
      <c r="G47" s="39"/>
      <c r="H47" s="142"/>
      <c r="I47" s="142"/>
      <c r="J47" s="142"/>
      <c r="K47" s="44"/>
    </row>
    <row r="48" spans="2:11" ht="15.75">
      <c r="B48" s="38"/>
      <c r="C48" s="39" t="s">
        <v>189</v>
      </c>
      <c r="D48" s="39"/>
      <c r="E48" s="39"/>
      <c r="F48" s="39"/>
      <c r="G48" s="39"/>
      <c r="H48" s="43"/>
      <c r="I48" s="43"/>
      <c r="J48" s="43"/>
      <c r="K48" s="44"/>
    </row>
    <row r="49" spans="2:11" ht="15.75">
      <c r="B49" s="38"/>
      <c r="C49" s="39"/>
      <c r="D49" s="39"/>
      <c r="E49" s="39"/>
      <c r="F49" s="39"/>
      <c r="G49" s="39"/>
      <c r="H49" s="43"/>
      <c r="I49" s="43"/>
      <c r="J49" s="43"/>
      <c r="K49" s="44"/>
    </row>
    <row r="50" spans="2:11" ht="16.5" thickBot="1">
      <c r="B50" s="38"/>
      <c r="C50" s="42" t="s">
        <v>148</v>
      </c>
      <c r="D50" s="42"/>
      <c r="E50" s="42"/>
      <c r="F50" s="42"/>
      <c r="G50" s="42"/>
      <c r="H50" s="142"/>
      <c r="I50" s="142"/>
      <c r="J50" s="142"/>
      <c r="K50" s="48">
        <f>+K42-K46</f>
        <v>241327975.44</v>
      </c>
    </row>
    <row r="51" spans="2:11" ht="16.5" thickTop="1">
      <c r="B51" s="38"/>
      <c r="C51" s="50"/>
      <c r="D51" s="50"/>
      <c r="E51" s="50"/>
      <c r="F51" s="50"/>
      <c r="G51" s="50"/>
      <c r="H51" s="50"/>
      <c r="I51" s="50"/>
      <c r="J51" s="50"/>
      <c r="K51" s="51"/>
    </row>
    <row r="52" spans="2:11" ht="15.75">
      <c r="B52" s="38"/>
      <c r="C52" s="39"/>
      <c r="D52" s="39"/>
      <c r="E52" s="39"/>
      <c r="F52" s="39"/>
      <c r="G52" s="39"/>
      <c r="H52" s="39"/>
      <c r="I52" s="39"/>
      <c r="J52" s="39"/>
      <c r="K52" s="52"/>
    </row>
    <row r="53" spans="2:11" ht="15.75">
      <c r="B53" s="38"/>
      <c r="C53" s="39"/>
      <c r="D53" s="39"/>
      <c r="E53" s="39"/>
      <c r="F53" s="39"/>
      <c r="G53" s="39"/>
      <c r="H53" s="39"/>
      <c r="I53" s="39"/>
      <c r="J53" s="39"/>
      <c r="K53" s="40" t="s">
        <v>149</v>
      </c>
    </row>
    <row r="54" spans="2:11" ht="15.75">
      <c r="B54" s="38"/>
      <c r="C54" s="42" t="s">
        <v>150</v>
      </c>
      <c r="D54" s="42"/>
      <c r="E54" s="42"/>
      <c r="F54" s="42"/>
      <c r="G54" s="42"/>
      <c r="H54" s="142"/>
      <c r="I54" s="142"/>
      <c r="J54" s="142"/>
      <c r="K54" s="44">
        <v>241327975.44</v>
      </c>
    </row>
    <row r="55" spans="2:11" ht="15.75">
      <c r="B55" s="38"/>
      <c r="C55" s="42"/>
      <c r="D55" s="42"/>
      <c r="E55" s="42"/>
      <c r="F55" s="42"/>
      <c r="G55" s="42"/>
      <c r="H55" s="43"/>
      <c r="I55" s="43"/>
      <c r="J55" s="43"/>
      <c r="K55" s="44"/>
    </row>
    <row r="56" spans="2:11" ht="15.75">
      <c r="B56" s="38"/>
      <c r="C56" s="46" t="s">
        <v>142</v>
      </c>
      <c r="D56" s="46"/>
      <c r="E56" s="46"/>
      <c r="F56" s="46"/>
      <c r="G56" s="46"/>
      <c r="H56" s="39"/>
      <c r="I56" s="39"/>
      <c r="J56" s="39"/>
      <c r="K56" s="53"/>
    </row>
    <row r="57" spans="2:11" ht="15.75">
      <c r="B57" s="38"/>
      <c r="C57" s="39" t="s">
        <v>151</v>
      </c>
      <c r="D57" s="39"/>
      <c r="E57" s="39"/>
      <c r="F57" s="39"/>
      <c r="G57" s="39"/>
      <c r="H57" s="142"/>
      <c r="I57" s="142"/>
      <c r="J57" s="142"/>
      <c r="K57" s="44"/>
    </row>
    <row r="58" spans="2:11" ht="15.75">
      <c r="B58" s="38"/>
      <c r="C58" s="42" t="s">
        <v>145</v>
      </c>
      <c r="D58" s="42"/>
      <c r="E58" s="42"/>
      <c r="F58" s="42"/>
      <c r="G58" s="42"/>
      <c r="H58" s="148"/>
      <c r="I58" s="148"/>
      <c r="J58" s="148"/>
      <c r="K58" s="55">
        <f>SUM(K54:K57)</f>
        <v>241327975.44</v>
      </c>
    </row>
    <row r="59" spans="2:11" ht="15.75">
      <c r="B59" s="38"/>
      <c r="C59" s="39"/>
      <c r="D59" s="39"/>
      <c r="E59" s="39"/>
      <c r="F59" s="39"/>
      <c r="G59" s="39"/>
      <c r="H59" s="39"/>
      <c r="I59" s="39"/>
      <c r="J59" s="39"/>
      <c r="K59" s="53"/>
    </row>
    <row r="60" spans="2:11" ht="15.75">
      <c r="B60" s="38"/>
      <c r="C60" s="46" t="s">
        <v>146</v>
      </c>
      <c r="D60" s="46"/>
      <c r="E60" s="46"/>
      <c r="F60" s="46"/>
      <c r="G60" s="46"/>
      <c r="H60" s="39"/>
      <c r="I60" s="39"/>
      <c r="J60" s="39"/>
      <c r="K60" s="44"/>
    </row>
    <row r="61" spans="2:11" ht="15.75">
      <c r="B61" s="38"/>
      <c r="C61" s="39" t="s">
        <v>190</v>
      </c>
      <c r="D61" s="39"/>
      <c r="E61" s="39"/>
      <c r="F61" s="39"/>
      <c r="G61" s="39"/>
      <c r="H61" s="148"/>
      <c r="I61" s="148"/>
      <c r="J61" s="148"/>
      <c r="K61" s="44">
        <v>0</v>
      </c>
    </row>
    <row r="62" spans="2:11" ht="15.75">
      <c r="B62" s="38"/>
      <c r="C62" s="39"/>
      <c r="D62" s="39"/>
      <c r="E62" s="39"/>
      <c r="F62" s="39"/>
      <c r="G62" s="39"/>
      <c r="H62" s="54"/>
      <c r="I62" s="54"/>
      <c r="J62" s="54"/>
      <c r="K62" s="44"/>
    </row>
    <row r="63" spans="2:11" ht="16.5" thickBot="1">
      <c r="B63" s="38"/>
      <c r="C63" s="42" t="s">
        <v>148</v>
      </c>
      <c r="D63" s="42"/>
      <c r="E63" s="42"/>
      <c r="F63" s="42"/>
      <c r="G63" s="42"/>
      <c r="H63" s="39"/>
      <c r="I63" s="39"/>
      <c r="J63" s="39"/>
      <c r="K63" s="48">
        <f>SUM(K58-K61)</f>
        <v>241327975.44</v>
      </c>
    </row>
    <row r="64" spans="2:11" ht="17.25" thickBot="1" thickTop="1">
      <c r="B64" s="85"/>
      <c r="C64" s="57"/>
      <c r="D64" s="57"/>
      <c r="E64" s="57"/>
      <c r="F64" s="57"/>
      <c r="G64" s="57"/>
      <c r="H64" s="58"/>
      <c r="I64" s="58"/>
      <c r="J64" s="58"/>
      <c r="K64" s="59"/>
    </row>
    <row r="65" spans="2:11" ht="16.5" thickTop="1">
      <c r="B65" s="35"/>
      <c r="C65" s="61"/>
      <c r="D65" s="61"/>
      <c r="E65" s="61"/>
      <c r="F65" s="61"/>
      <c r="G65" s="61"/>
      <c r="H65" s="36"/>
      <c r="I65" s="36"/>
      <c r="J65" s="36"/>
      <c r="K65" s="62"/>
    </row>
    <row r="66" spans="2:11" ht="15.75">
      <c r="B66" s="38"/>
      <c r="C66" s="42"/>
      <c r="D66" s="42"/>
      <c r="E66" s="42"/>
      <c r="F66" s="42"/>
      <c r="G66" s="42"/>
      <c r="H66" s="39"/>
      <c r="I66" s="39"/>
      <c r="J66" s="39"/>
      <c r="K66" s="63"/>
    </row>
    <row r="67" spans="2:11" ht="15.75">
      <c r="B67" s="160" t="s">
        <v>191</v>
      </c>
      <c r="C67" s="144"/>
      <c r="D67" s="144"/>
      <c r="E67" s="65"/>
      <c r="F67" s="86" t="s">
        <v>154</v>
      </c>
      <c r="G67" s="144" t="s">
        <v>154</v>
      </c>
      <c r="H67" s="144"/>
      <c r="I67" s="66"/>
      <c r="J67" s="64"/>
      <c r="K67" s="67" t="s">
        <v>192</v>
      </c>
    </row>
    <row r="68" spans="2:11" ht="15.75">
      <c r="B68" s="38"/>
      <c r="C68" s="87" t="s">
        <v>156</v>
      </c>
      <c r="D68" s="87"/>
      <c r="E68" s="43"/>
      <c r="F68" s="141" t="s">
        <v>157</v>
      </c>
      <c r="G68" s="141"/>
      <c r="H68" s="141"/>
      <c r="I68" s="39"/>
      <c r="J68" s="142" t="s">
        <v>158</v>
      </c>
      <c r="K68" s="143"/>
    </row>
    <row r="69" spans="2:11" ht="15.75">
      <c r="B69" s="38"/>
      <c r="C69" s="39"/>
      <c r="D69" s="39"/>
      <c r="E69" s="43"/>
      <c r="F69" s="43"/>
      <c r="G69" s="43"/>
      <c r="H69" s="43"/>
      <c r="I69" s="39"/>
      <c r="J69" s="43"/>
      <c r="K69" s="68"/>
    </row>
    <row r="70" spans="2:11" ht="15.75">
      <c r="B70" s="160" t="s">
        <v>159</v>
      </c>
      <c r="C70" s="144"/>
      <c r="D70" s="144"/>
      <c r="E70" s="65"/>
      <c r="F70" s="86" t="s">
        <v>160</v>
      </c>
      <c r="G70" s="144" t="s">
        <v>160</v>
      </c>
      <c r="H70" s="144"/>
      <c r="I70" s="66"/>
      <c r="J70" s="64"/>
      <c r="K70" s="67" t="s">
        <v>193</v>
      </c>
    </row>
    <row r="71" spans="2:11" ht="15.75">
      <c r="B71" s="38"/>
      <c r="C71" s="87" t="s">
        <v>162</v>
      </c>
      <c r="D71" s="87"/>
      <c r="E71" s="43"/>
      <c r="F71" s="141" t="s">
        <v>163</v>
      </c>
      <c r="G71" s="141"/>
      <c r="H71" s="141"/>
      <c r="I71" s="39"/>
      <c r="J71" s="142" t="s">
        <v>163</v>
      </c>
      <c r="K71" s="143"/>
    </row>
    <row r="72" spans="2:11" ht="15.75">
      <c r="B72" s="38"/>
      <c r="C72" s="42"/>
      <c r="D72" s="42"/>
      <c r="E72" s="42"/>
      <c r="F72" s="42"/>
      <c r="G72" s="42"/>
      <c r="H72" s="39"/>
      <c r="I72" s="39"/>
      <c r="J72" s="39"/>
      <c r="K72" s="69"/>
    </row>
    <row r="73" spans="2:11" ht="15.75">
      <c r="B73" s="70"/>
      <c r="C73" s="71"/>
      <c r="D73" s="71"/>
      <c r="E73" s="71"/>
      <c r="F73" s="71"/>
      <c r="G73" s="71"/>
      <c r="H73" s="72"/>
      <c r="I73" s="73"/>
      <c r="J73" s="72"/>
      <c r="K73" s="74"/>
    </row>
  </sheetData>
  <protectedRanges>
    <protectedRange sqref="F67 B67 J67:K67" name="Rango1_2_1"/>
    <protectedRange sqref="F70 B70 J70:K70" name="Rango1_2_1_1"/>
    <protectedRange sqref="J31:J33" name="Rango1_1"/>
    <protectedRange sqref="G67" name="Rango1_2_1_2"/>
    <protectedRange sqref="G70" name="Rango1_2_1_1_1"/>
  </protectedRanges>
  <mergeCells count="25">
    <mergeCell ref="B70:D70"/>
    <mergeCell ref="B67:D67"/>
    <mergeCell ref="F68:H68"/>
    <mergeCell ref="J68:K68"/>
    <mergeCell ref="F71:H71"/>
    <mergeCell ref="J71:K71"/>
    <mergeCell ref="G70:H70"/>
    <mergeCell ref="G67:H67"/>
    <mergeCell ref="H50:J50"/>
    <mergeCell ref="H54:J54"/>
    <mergeCell ref="H57:J57"/>
    <mergeCell ref="H58:J58"/>
    <mergeCell ref="H61:J61"/>
    <mergeCell ref="H47:J47"/>
    <mergeCell ref="B2:I2"/>
    <mergeCell ref="B4:I4"/>
    <mergeCell ref="F14:I14"/>
    <mergeCell ref="F16:I16"/>
    <mergeCell ref="F17:I17"/>
    <mergeCell ref="B26:K26"/>
    <mergeCell ref="B27:K27"/>
    <mergeCell ref="H36:J36"/>
    <mergeCell ref="H39:J39"/>
    <mergeCell ref="H40:J40"/>
    <mergeCell ref="H45:J4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BB51-1CE1-4FD3-96C9-33A12AA1713B}">
  <dimension ref="B2:K70"/>
  <sheetViews>
    <sheetView workbookViewId="0" topLeftCell="A1">
      <selection activeCell="I73" sqref="I73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3" t="s">
        <v>0</v>
      </c>
      <c r="C2" s="154"/>
      <c r="D2" s="154"/>
      <c r="E2" s="154"/>
      <c r="F2" s="154"/>
      <c r="G2" s="154"/>
      <c r="H2" s="154"/>
      <c r="I2" s="154"/>
    </row>
    <row r="3" ht="15" hidden="1"/>
    <row r="4" spans="2:9" ht="15">
      <c r="B4" s="155" t="s">
        <v>621</v>
      </c>
      <c r="C4" s="154"/>
      <c r="D4" s="154"/>
      <c r="E4" s="154"/>
      <c r="F4" s="154"/>
      <c r="G4" s="154"/>
      <c r="H4" s="154"/>
      <c r="I4" s="15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63.75">
      <c r="B8" s="2">
        <v>44957</v>
      </c>
      <c r="C8" s="3">
        <v>56726</v>
      </c>
      <c r="D8" s="3" t="s">
        <v>622</v>
      </c>
      <c r="E8" s="3" t="s">
        <v>623</v>
      </c>
      <c r="G8" s="4">
        <v>55133.6</v>
      </c>
      <c r="H8" s="4">
        <v>0</v>
      </c>
      <c r="I8" s="4">
        <v>55133.6</v>
      </c>
    </row>
    <row r="10" spans="6:9" ht="15">
      <c r="F10" s="156" t="s">
        <v>624</v>
      </c>
      <c r="G10" s="154"/>
      <c r="H10" s="154"/>
      <c r="I10" s="154"/>
    </row>
    <row r="12" spans="6:9" ht="15">
      <c r="F12" s="156" t="s">
        <v>175</v>
      </c>
      <c r="G12" s="154"/>
      <c r="H12" s="154"/>
      <c r="I12" s="154"/>
    </row>
    <row r="13" spans="6:9" ht="15">
      <c r="F13" s="156" t="s">
        <v>625</v>
      </c>
      <c r="G13" s="154"/>
      <c r="H13" s="154"/>
      <c r="I13" s="154"/>
    </row>
    <row r="16" spans="2:11" ht="15.75">
      <c r="B16" s="75"/>
      <c r="C16" s="6"/>
      <c r="D16" s="6"/>
      <c r="E16" s="6"/>
      <c r="F16" s="6"/>
      <c r="G16" s="6"/>
      <c r="H16" s="6"/>
      <c r="I16" s="6"/>
      <c r="J16" s="6"/>
      <c r="K16" s="7"/>
    </row>
    <row r="17" spans="2:11" ht="15.75">
      <c r="B17" s="195" t="s">
        <v>626</v>
      </c>
      <c r="C17" s="171"/>
      <c r="D17" s="171"/>
      <c r="E17" s="171"/>
      <c r="F17" s="171"/>
      <c r="G17" s="171"/>
      <c r="H17" s="171"/>
      <c r="I17" s="171"/>
      <c r="J17" s="171"/>
      <c r="K17" s="10"/>
    </row>
    <row r="18" spans="2:11" ht="15.75">
      <c r="B18" s="8"/>
      <c r="C18" s="171"/>
      <c r="D18" s="171"/>
      <c r="E18" s="171"/>
      <c r="F18" s="171"/>
      <c r="G18" s="171"/>
      <c r="H18" s="171"/>
      <c r="I18" s="171"/>
      <c r="J18" s="171"/>
      <c r="K18" s="10"/>
    </row>
    <row r="19" spans="2:11" ht="15.75">
      <c r="B19" s="8"/>
      <c r="C19" s="171"/>
      <c r="D19" s="171"/>
      <c r="E19" s="171"/>
      <c r="F19" s="171"/>
      <c r="G19" s="171"/>
      <c r="H19" s="171"/>
      <c r="I19" s="171"/>
      <c r="J19" s="171"/>
      <c r="K19" s="10"/>
    </row>
    <row r="20" spans="2:11" ht="15.75">
      <c r="B20" s="8"/>
      <c r="C20" s="171"/>
      <c r="D20" s="171"/>
      <c r="E20" s="171"/>
      <c r="F20" s="171"/>
      <c r="G20" s="171"/>
      <c r="H20" s="171"/>
      <c r="I20" s="171"/>
      <c r="J20" s="171"/>
      <c r="K20" s="10"/>
    </row>
    <row r="21" spans="2:11" ht="15.75">
      <c r="B21" s="8"/>
      <c r="C21" s="171"/>
      <c r="D21" s="171"/>
      <c r="E21" s="171"/>
      <c r="F21" s="171"/>
      <c r="G21" s="171"/>
      <c r="H21" s="171"/>
      <c r="I21" s="171"/>
      <c r="J21" s="171"/>
      <c r="K21" s="10"/>
    </row>
    <row r="22" spans="2:11" ht="15.75">
      <c r="B22" s="157" t="s">
        <v>178</v>
      </c>
      <c r="C22" s="172"/>
      <c r="D22" s="172"/>
      <c r="E22" s="172"/>
      <c r="F22" s="172"/>
      <c r="G22" s="172"/>
      <c r="H22" s="172"/>
      <c r="I22" s="172"/>
      <c r="J22" s="172"/>
      <c r="K22" s="159"/>
    </row>
    <row r="23" spans="2:11" ht="15">
      <c r="B23" s="149" t="s">
        <v>271</v>
      </c>
      <c r="C23" s="173"/>
      <c r="D23" s="173"/>
      <c r="E23" s="173"/>
      <c r="F23" s="173"/>
      <c r="G23" s="173"/>
      <c r="H23" s="173"/>
      <c r="I23" s="173"/>
      <c r="J23" s="173"/>
      <c r="K23" s="151"/>
    </row>
    <row r="24" spans="2:11" ht="15.75">
      <c r="B24" s="77"/>
      <c r="C24" s="174"/>
      <c r="D24" s="174"/>
      <c r="E24" s="174"/>
      <c r="F24" s="174"/>
      <c r="G24" s="174"/>
      <c r="H24" s="174"/>
      <c r="I24" s="174"/>
      <c r="J24" s="174"/>
      <c r="K24" s="79"/>
    </row>
    <row r="25" spans="2:11" ht="15.75">
      <c r="B25" s="77"/>
      <c r="C25" s="174"/>
      <c r="D25" s="174"/>
      <c r="E25" s="174"/>
      <c r="F25" s="174"/>
      <c r="G25" s="174"/>
      <c r="H25" s="174"/>
      <c r="I25" s="174"/>
      <c r="J25" s="174"/>
      <c r="K25" s="79"/>
    </row>
    <row r="26" spans="2:11" ht="15.75">
      <c r="B26" s="8"/>
      <c r="C26" s="175" t="s">
        <v>181</v>
      </c>
      <c r="D26" s="175"/>
      <c r="E26" s="175"/>
      <c r="F26" s="175"/>
      <c r="G26" s="175"/>
      <c r="H26" s="175"/>
      <c r="I26" s="175"/>
      <c r="J26" s="175"/>
      <c r="K26" s="19"/>
    </row>
    <row r="27" spans="2:11" ht="15.75">
      <c r="B27" s="8"/>
      <c r="C27" s="176" t="s">
        <v>627</v>
      </c>
      <c r="D27" s="176"/>
      <c r="E27" s="177"/>
      <c r="F27" s="177"/>
      <c r="G27" s="177"/>
      <c r="H27" s="177"/>
      <c r="I27" s="176" t="s">
        <v>183</v>
      </c>
      <c r="J27" s="176"/>
      <c r="K27" s="88" t="s">
        <v>628</v>
      </c>
    </row>
    <row r="28" spans="2:11" ht="15.75">
      <c r="B28" s="8"/>
      <c r="C28" s="178" t="s">
        <v>135</v>
      </c>
      <c r="D28" s="25" t="s">
        <v>136</v>
      </c>
      <c r="E28" s="26"/>
      <c r="F28" s="27"/>
      <c r="G28" s="81"/>
      <c r="H28" s="82"/>
      <c r="I28" s="178"/>
      <c r="J28" s="179"/>
      <c r="K28" s="83"/>
    </row>
    <row r="29" spans="2:11" ht="15.75">
      <c r="B29" s="8"/>
      <c r="C29" s="178" t="s">
        <v>184</v>
      </c>
      <c r="D29" s="180"/>
      <c r="E29" s="181"/>
      <c r="F29" s="179"/>
      <c r="G29" s="81"/>
      <c r="H29" s="178" t="s">
        <v>605</v>
      </c>
      <c r="I29" s="178"/>
      <c r="J29" s="179"/>
      <c r="K29" s="31"/>
    </row>
    <row r="30" spans="2:11" ht="16.5" thickBot="1">
      <c r="B30" s="8"/>
      <c r="C30" s="178"/>
      <c r="D30" s="180"/>
      <c r="E30" s="181"/>
      <c r="F30" s="179"/>
      <c r="G30" s="28"/>
      <c r="H30" s="178"/>
      <c r="I30" s="178"/>
      <c r="J30" s="179"/>
      <c r="K30" s="31"/>
    </row>
    <row r="31" spans="2:11" ht="16.5" thickTop="1">
      <c r="B31" s="35"/>
      <c r="C31" s="36"/>
      <c r="D31" s="36"/>
      <c r="E31" s="36"/>
      <c r="F31" s="36"/>
      <c r="G31" s="36"/>
      <c r="H31" s="36"/>
      <c r="I31" s="36"/>
      <c r="J31" s="36"/>
      <c r="K31" s="37"/>
    </row>
    <row r="32" spans="2:11" ht="15.75">
      <c r="B32" s="38"/>
      <c r="C32" s="182"/>
      <c r="D32" s="182"/>
      <c r="E32" s="182"/>
      <c r="F32" s="182"/>
      <c r="G32" s="182"/>
      <c r="H32" s="182"/>
      <c r="I32" s="182"/>
      <c r="J32" s="182"/>
      <c r="K32" s="40" t="s">
        <v>140</v>
      </c>
    </row>
    <row r="33" spans="2:11" ht="15.75">
      <c r="B33" s="38"/>
      <c r="C33" s="183" t="s">
        <v>141</v>
      </c>
      <c r="D33" s="183"/>
      <c r="E33" s="183"/>
      <c r="F33" s="183"/>
      <c r="G33" s="183"/>
      <c r="H33" s="184"/>
      <c r="I33" s="184"/>
      <c r="J33" s="184"/>
      <c r="K33" s="44">
        <v>0</v>
      </c>
    </row>
    <row r="34" spans="2:11" ht="15.75">
      <c r="B34" s="38"/>
      <c r="C34" s="182"/>
      <c r="D34" s="182"/>
      <c r="E34" s="182"/>
      <c r="F34" s="182"/>
      <c r="G34" s="182"/>
      <c r="H34" s="182"/>
      <c r="I34" s="182"/>
      <c r="J34" s="182"/>
      <c r="K34" s="44"/>
    </row>
    <row r="35" spans="2:11" ht="15.75">
      <c r="B35" s="38"/>
      <c r="C35" s="185" t="s">
        <v>142</v>
      </c>
      <c r="D35" s="185"/>
      <c r="E35" s="185"/>
      <c r="F35" s="185"/>
      <c r="G35" s="185"/>
      <c r="H35" s="182"/>
      <c r="I35" s="182"/>
      <c r="J35" s="182"/>
      <c r="K35" s="44"/>
    </row>
    <row r="36" spans="2:11" ht="15.75">
      <c r="B36" s="38"/>
      <c r="C36" s="182" t="s">
        <v>629</v>
      </c>
      <c r="D36" s="182"/>
      <c r="E36" s="182"/>
      <c r="F36" s="182"/>
      <c r="G36" s="182"/>
      <c r="H36" s="186"/>
      <c r="I36" s="186"/>
      <c r="J36" s="186"/>
      <c r="K36" s="44">
        <v>55133.6</v>
      </c>
    </row>
    <row r="37" spans="2:11" ht="15.75">
      <c r="B37" s="38"/>
      <c r="C37" s="182" t="s">
        <v>144</v>
      </c>
      <c r="D37" s="182"/>
      <c r="E37" s="182"/>
      <c r="F37" s="182"/>
      <c r="G37" s="182"/>
      <c r="H37" s="184"/>
      <c r="I37" s="184"/>
      <c r="J37" s="184"/>
      <c r="K37" s="44"/>
    </row>
    <row r="38" spans="2:11" ht="15.75">
      <c r="B38" s="38"/>
      <c r="C38" s="182"/>
      <c r="D38" s="182"/>
      <c r="E38" s="182"/>
      <c r="F38" s="182"/>
      <c r="G38" s="182"/>
      <c r="H38" s="187"/>
      <c r="I38" s="187"/>
      <c r="J38" s="187"/>
      <c r="K38" s="44"/>
    </row>
    <row r="39" spans="2:11" ht="15.75">
      <c r="B39" s="38"/>
      <c r="C39" s="183" t="s">
        <v>145</v>
      </c>
      <c r="D39" s="183"/>
      <c r="E39" s="183"/>
      <c r="F39" s="183"/>
      <c r="G39" s="183"/>
      <c r="H39" s="182"/>
      <c r="I39" s="182"/>
      <c r="J39" s="182"/>
      <c r="K39" s="47">
        <f>+K33+K36</f>
        <v>55133.6</v>
      </c>
    </row>
    <row r="40" spans="2:11" ht="15.75">
      <c r="B40" s="38"/>
      <c r="C40" s="182"/>
      <c r="D40" s="182"/>
      <c r="E40" s="182"/>
      <c r="F40" s="182"/>
      <c r="G40" s="182"/>
      <c r="H40" s="182"/>
      <c r="I40" s="182"/>
      <c r="J40" s="182"/>
      <c r="K40" s="44"/>
    </row>
    <row r="41" spans="2:11" ht="15.75">
      <c r="B41" s="38"/>
      <c r="C41" s="185" t="s">
        <v>146</v>
      </c>
      <c r="D41" s="185"/>
      <c r="E41" s="185"/>
      <c r="F41" s="185"/>
      <c r="G41" s="185"/>
      <c r="H41" s="182"/>
      <c r="I41" s="182"/>
      <c r="J41" s="182"/>
      <c r="K41" s="44"/>
    </row>
    <row r="42" spans="2:11" ht="15.75">
      <c r="B42" s="38"/>
      <c r="C42" s="182" t="s">
        <v>186</v>
      </c>
      <c r="D42" s="182"/>
      <c r="E42" s="182"/>
      <c r="F42" s="182"/>
      <c r="G42" s="182"/>
      <c r="H42" s="184"/>
      <c r="I42" s="184"/>
      <c r="J42" s="184"/>
      <c r="K42" s="44"/>
    </row>
    <row r="43" spans="2:11" ht="15.75">
      <c r="B43" s="38"/>
      <c r="C43" s="182" t="s">
        <v>630</v>
      </c>
      <c r="D43" s="182"/>
      <c r="E43" s="182"/>
      <c r="F43" s="182"/>
      <c r="G43" s="182"/>
      <c r="H43" s="187"/>
      <c r="I43" s="187"/>
      <c r="J43" s="187"/>
      <c r="K43" s="44"/>
    </row>
    <row r="44" spans="2:11" ht="15.75">
      <c r="B44" s="38"/>
      <c r="C44" s="182" t="s">
        <v>188</v>
      </c>
      <c r="D44" s="182"/>
      <c r="E44" s="182"/>
      <c r="F44" s="182"/>
      <c r="G44" s="182"/>
      <c r="H44" s="184"/>
      <c r="I44" s="184"/>
      <c r="J44" s="184"/>
      <c r="K44" s="44"/>
    </row>
    <row r="45" spans="2:11" ht="15.75">
      <c r="B45" s="38"/>
      <c r="C45" s="182" t="s">
        <v>189</v>
      </c>
      <c r="D45" s="182"/>
      <c r="E45" s="182"/>
      <c r="F45" s="182"/>
      <c r="G45" s="182"/>
      <c r="H45" s="187"/>
      <c r="I45" s="187"/>
      <c r="J45" s="187"/>
      <c r="K45" s="44"/>
    </row>
    <row r="46" spans="2:11" ht="15.75">
      <c r="B46" s="38"/>
      <c r="C46" s="182"/>
      <c r="D46" s="182"/>
      <c r="E46" s="182"/>
      <c r="F46" s="182"/>
      <c r="G46" s="182"/>
      <c r="H46" s="187"/>
      <c r="I46" s="187"/>
      <c r="J46" s="187"/>
      <c r="K46" s="44"/>
    </row>
    <row r="47" spans="2:11" ht="16.5" thickBot="1">
      <c r="B47" s="38"/>
      <c r="C47" s="183" t="s">
        <v>148</v>
      </c>
      <c r="D47" s="183"/>
      <c r="E47" s="183"/>
      <c r="F47" s="183"/>
      <c r="G47" s="183"/>
      <c r="H47" s="184"/>
      <c r="I47" s="184"/>
      <c r="J47" s="184"/>
      <c r="K47" s="48">
        <f>+K39-K42-K43</f>
        <v>55133.6</v>
      </c>
    </row>
    <row r="48" spans="2:11" ht="16.5" thickTop="1">
      <c r="B48" s="38"/>
      <c r="C48" s="50"/>
      <c r="D48" s="50"/>
      <c r="E48" s="50"/>
      <c r="F48" s="50"/>
      <c r="G48" s="50"/>
      <c r="H48" s="50"/>
      <c r="I48" s="50"/>
      <c r="J48" s="50"/>
      <c r="K48" s="51"/>
    </row>
    <row r="49" spans="2:11" ht="15.75">
      <c r="B49" s="38"/>
      <c r="C49" s="182"/>
      <c r="D49" s="182"/>
      <c r="E49" s="182"/>
      <c r="F49" s="182"/>
      <c r="G49" s="182"/>
      <c r="H49" s="182"/>
      <c r="I49" s="182"/>
      <c r="J49" s="182"/>
      <c r="K49" s="52"/>
    </row>
    <row r="50" spans="2:11" ht="15.75">
      <c r="B50" s="38"/>
      <c r="C50" s="182"/>
      <c r="D50" s="182"/>
      <c r="E50" s="182"/>
      <c r="F50" s="182"/>
      <c r="G50" s="182"/>
      <c r="H50" s="182"/>
      <c r="I50" s="182"/>
      <c r="J50" s="182"/>
      <c r="K50" s="40" t="s">
        <v>149</v>
      </c>
    </row>
    <row r="51" spans="2:11" ht="15.75">
      <c r="B51" s="38"/>
      <c r="C51" s="183" t="s">
        <v>150</v>
      </c>
      <c r="D51" s="183"/>
      <c r="E51" s="183"/>
      <c r="F51" s="183"/>
      <c r="G51" s="183"/>
      <c r="H51" s="184"/>
      <c r="I51" s="184"/>
      <c r="J51" s="184"/>
      <c r="K51" s="44">
        <v>55133.6</v>
      </c>
    </row>
    <row r="52" spans="2:11" ht="15.75">
      <c r="B52" s="38"/>
      <c r="C52" s="183"/>
      <c r="D52" s="183"/>
      <c r="E52" s="183"/>
      <c r="F52" s="183"/>
      <c r="G52" s="183"/>
      <c r="H52" s="187"/>
      <c r="I52" s="187"/>
      <c r="J52" s="187"/>
      <c r="K52" s="44"/>
    </row>
    <row r="53" spans="2:11" ht="15.75">
      <c r="B53" s="38"/>
      <c r="C53" s="185" t="s">
        <v>142</v>
      </c>
      <c r="D53" s="185"/>
      <c r="E53" s="185"/>
      <c r="F53" s="185"/>
      <c r="G53" s="185"/>
      <c r="H53" s="182"/>
      <c r="I53" s="182"/>
      <c r="J53" s="182"/>
      <c r="K53" s="53"/>
    </row>
    <row r="54" spans="2:11" ht="15.75">
      <c r="B54" s="38"/>
      <c r="C54" s="182" t="s">
        <v>151</v>
      </c>
      <c r="D54" s="182"/>
      <c r="E54" s="182"/>
      <c r="F54" s="182"/>
      <c r="G54" s="182"/>
      <c r="H54" s="184"/>
      <c r="I54" s="184"/>
      <c r="J54" s="184"/>
      <c r="K54" s="44">
        <v>0</v>
      </c>
    </row>
    <row r="55" spans="2:11" ht="15.75">
      <c r="B55" s="38"/>
      <c r="C55" s="183" t="s">
        <v>145</v>
      </c>
      <c r="D55" s="183"/>
      <c r="E55" s="183"/>
      <c r="F55" s="183"/>
      <c r="G55" s="183"/>
      <c r="H55" s="188"/>
      <c r="I55" s="188"/>
      <c r="J55" s="188"/>
      <c r="K55" s="55">
        <f>SUM(K51:K54)</f>
        <v>55133.6</v>
      </c>
    </row>
    <row r="56" spans="2:11" ht="15.75">
      <c r="B56" s="38"/>
      <c r="C56" s="182"/>
      <c r="D56" s="182"/>
      <c r="E56" s="182"/>
      <c r="F56" s="182"/>
      <c r="G56" s="182"/>
      <c r="H56" s="182"/>
      <c r="I56" s="182"/>
      <c r="J56" s="182"/>
      <c r="K56" s="53"/>
    </row>
    <row r="57" spans="2:11" ht="15.75">
      <c r="B57" s="38"/>
      <c r="C57" s="185" t="s">
        <v>146</v>
      </c>
      <c r="D57" s="185"/>
      <c r="E57" s="185"/>
      <c r="F57" s="185"/>
      <c r="G57" s="185"/>
      <c r="H57" s="182"/>
      <c r="I57" s="182"/>
      <c r="J57" s="182"/>
      <c r="K57" s="44"/>
    </row>
    <row r="58" spans="2:11" ht="15.75">
      <c r="B58" s="38"/>
      <c r="C58" s="182" t="s">
        <v>190</v>
      </c>
      <c r="D58" s="182"/>
      <c r="E58" s="182"/>
      <c r="F58" s="182"/>
      <c r="G58" s="182"/>
      <c r="H58" s="188"/>
      <c r="I58" s="188"/>
      <c r="J58" s="188"/>
      <c r="K58" s="44">
        <v>0</v>
      </c>
    </row>
    <row r="59" spans="2:11" ht="15.75">
      <c r="B59" s="38"/>
      <c r="C59" s="182"/>
      <c r="D59" s="182"/>
      <c r="E59" s="182"/>
      <c r="F59" s="182"/>
      <c r="G59" s="182"/>
      <c r="H59" s="189"/>
      <c r="I59" s="189"/>
      <c r="J59" s="189"/>
      <c r="K59" s="44"/>
    </row>
    <row r="60" spans="2:11" ht="16.5" thickBot="1">
      <c r="B60" s="38"/>
      <c r="C60" s="183" t="s">
        <v>148</v>
      </c>
      <c r="D60" s="183"/>
      <c r="E60" s="183"/>
      <c r="F60" s="183"/>
      <c r="G60" s="183"/>
      <c r="H60" s="182"/>
      <c r="I60" s="182"/>
      <c r="J60" s="182"/>
      <c r="K60" s="48">
        <f>SUM(K55-K58)</f>
        <v>55133.6</v>
      </c>
    </row>
    <row r="61" spans="2:11" ht="17.25" thickBot="1" thickTop="1">
      <c r="B61" s="85"/>
      <c r="C61" s="57"/>
      <c r="D61" s="57"/>
      <c r="E61" s="57"/>
      <c r="F61" s="57"/>
      <c r="G61" s="57"/>
      <c r="H61" s="58"/>
      <c r="I61" s="58"/>
      <c r="J61" s="58"/>
      <c r="K61" s="59"/>
    </row>
    <row r="62" spans="2:11" ht="16.5" thickTop="1">
      <c r="B62" s="35"/>
      <c r="C62" s="61"/>
      <c r="D62" s="61"/>
      <c r="E62" s="61"/>
      <c r="F62" s="61"/>
      <c r="G62" s="61"/>
      <c r="H62" s="36"/>
      <c r="I62" s="36"/>
      <c r="J62" s="36"/>
      <c r="K62" s="62"/>
    </row>
    <row r="63" spans="2:11" ht="15.75">
      <c r="B63" s="38"/>
      <c r="C63" s="183"/>
      <c r="D63" s="183"/>
      <c r="E63" s="183"/>
      <c r="F63" s="183"/>
      <c r="G63" s="183"/>
      <c r="H63" s="182"/>
      <c r="I63" s="182"/>
      <c r="J63" s="182"/>
      <c r="K63" s="63"/>
    </row>
    <row r="64" spans="2:11" ht="15.75">
      <c r="B64" s="160" t="s">
        <v>191</v>
      </c>
      <c r="C64" s="144"/>
      <c r="D64" s="144"/>
      <c r="E64" s="190"/>
      <c r="F64" s="144" t="s">
        <v>154</v>
      </c>
      <c r="G64" s="144"/>
      <c r="H64" s="144"/>
      <c r="I64" s="191"/>
      <c r="J64" s="64"/>
      <c r="K64" s="67" t="s">
        <v>279</v>
      </c>
    </row>
    <row r="65" spans="2:11" ht="15.75">
      <c r="B65" s="161" t="s">
        <v>156</v>
      </c>
      <c r="C65" s="141"/>
      <c r="D65" s="141"/>
      <c r="E65" s="187"/>
      <c r="F65" s="141" t="s">
        <v>157</v>
      </c>
      <c r="G65" s="141"/>
      <c r="H65" s="141"/>
      <c r="I65" s="182"/>
      <c r="J65" s="184" t="s">
        <v>158</v>
      </c>
      <c r="K65" s="143"/>
    </row>
    <row r="66" spans="2:11" ht="15.75">
      <c r="B66" s="38"/>
      <c r="C66" s="182"/>
      <c r="D66" s="182"/>
      <c r="E66" s="187"/>
      <c r="F66" s="187"/>
      <c r="G66" s="187"/>
      <c r="H66" s="187"/>
      <c r="I66" s="182"/>
      <c r="J66" s="187"/>
      <c r="K66" s="68"/>
    </row>
    <row r="67" spans="2:11" ht="15.75">
      <c r="B67" s="89"/>
      <c r="C67" s="86" t="s">
        <v>159</v>
      </c>
      <c r="D67" s="86"/>
      <c r="E67" s="190"/>
      <c r="F67" s="144" t="s">
        <v>160</v>
      </c>
      <c r="G67" s="144"/>
      <c r="H67" s="144"/>
      <c r="I67" s="191"/>
      <c r="J67" s="64"/>
      <c r="K67" s="67" t="s">
        <v>631</v>
      </c>
    </row>
    <row r="68" spans="2:11" ht="15.75">
      <c r="B68" s="161" t="s">
        <v>162</v>
      </c>
      <c r="C68" s="141"/>
      <c r="D68" s="141"/>
      <c r="E68" s="187"/>
      <c r="F68" s="141" t="s">
        <v>163</v>
      </c>
      <c r="G68" s="141"/>
      <c r="H68" s="141"/>
      <c r="I68" s="182"/>
      <c r="J68" s="184" t="s">
        <v>163</v>
      </c>
      <c r="K68" s="143"/>
    </row>
    <row r="69" spans="2:11" ht="15.75">
      <c r="B69" s="38"/>
      <c r="C69" s="183"/>
      <c r="D69" s="183"/>
      <c r="E69" s="183"/>
      <c r="F69" s="183"/>
      <c r="G69" s="183"/>
      <c r="H69" s="182"/>
      <c r="I69" s="182"/>
      <c r="J69" s="182"/>
      <c r="K69" s="69"/>
    </row>
    <row r="70" spans="2:11" ht="15.75">
      <c r="B70" s="70"/>
      <c r="C70" s="71"/>
      <c r="D70" s="71"/>
      <c r="E70" s="71"/>
      <c r="F70" s="71"/>
      <c r="G70" s="71"/>
      <c r="H70" s="72"/>
      <c r="I70" s="73"/>
      <c r="J70" s="72"/>
      <c r="K70" s="74"/>
    </row>
  </sheetData>
  <protectedRanges>
    <protectedRange sqref="F64 J64" name="Rango1_2_1_2_1_1"/>
    <protectedRange sqref="J67 C67" name="Rango1_2_1_1_1_1_1"/>
    <protectedRange sqref="J28:J30" name="Rango1_1_1_1_1"/>
    <protectedRange sqref="G64" name="Rango1_2_1_3_1_1_1"/>
    <protectedRange sqref="F67" name="Rango1_2_1_1_2_1_1_1"/>
    <protectedRange sqref="K64" name="Rango1_2_1_4_1_1_1"/>
    <protectedRange sqref="K67" name="Rango1_2_1_1_1_1_1_1_1_1"/>
    <protectedRange sqref="B64" name="Rango1_2_1_2_1_2_1_1_1"/>
  </protectedRanges>
  <mergeCells count="26">
    <mergeCell ref="B65:D65"/>
    <mergeCell ref="F65:H65"/>
    <mergeCell ref="J65:K65"/>
    <mergeCell ref="F67:H67"/>
    <mergeCell ref="B68:D68"/>
    <mergeCell ref="F68:H68"/>
    <mergeCell ref="J68:K68"/>
    <mergeCell ref="H47:J47"/>
    <mergeCell ref="H51:J51"/>
    <mergeCell ref="H54:J54"/>
    <mergeCell ref="H55:J55"/>
    <mergeCell ref="H58:J58"/>
    <mergeCell ref="B64:D64"/>
    <mergeCell ref="F64:H64"/>
    <mergeCell ref="B23:K23"/>
    <mergeCell ref="H33:J33"/>
    <mergeCell ref="H36:J36"/>
    <mergeCell ref="H37:J37"/>
    <mergeCell ref="H42:J42"/>
    <mergeCell ref="H44:J44"/>
    <mergeCell ref="B2:I2"/>
    <mergeCell ref="B4:I4"/>
    <mergeCell ref="F10:I10"/>
    <mergeCell ref="F12:I12"/>
    <mergeCell ref="F13:I13"/>
    <mergeCell ref="B22:K2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06249-98B5-4F06-B100-8291CA8BCC48}">
  <dimension ref="B2:J156"/>
  <sheetViews>
    <sheetView workbookViewId="0" topLeftCell="A97">
      <selection activeCell="D106" sqref="D106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9.140625" style="0" customWidth="1"/>
    <col min="11" max="11" width="1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3" t="s">
        <v>0</v>
      </c>
      <c r="C2" s="154"/>
      <c r="D2" s="154"/>
      <c r="E2" s="154"/>
      <c r="F2" s="154"/>
      <c r="G2" s="154"/>
      <c r="H2" s="154"/>
      <c r="I2" s="154"/>
    </row>
    <row r="3" ht="15" customHeight="1" hidden="1"/>
    <row r="4" spans="2:9" ht="16.5" customHeight="1">
      <c r="B4" s="155" t="s">
        <v>1</v>
      </c>
      <c r="C4" s="154"/>
      <c r="D4" s="154"/>
      <c r="E4" s="154"/>
      <c r="F4" s="154"/>
      <c r="G4" s="154"/>
      <c r="H4" s="154"/>
      <c r="I4" s="154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51">
      <c r="B8" s="2">
        <v>44931</v>
      </c>
      <c r="C8" s="3">
        <v>55542</v>
      </c>
      <c r="D8" s="3" t="s">
        <v>11</v>
      </c>
      <c r="E8" s="3" t="s">
        <v>12</v>
      </c>
      <c r="G8" s="4">
        <v>4124072.07</v>
      </c>
      <c r="H8" s="4">
        <v>0</v>
      </c>
      <c r="I8" s="4">
        <v>4124072.07</v>
      </c>
    </row>
    <row r="9" spans="2:9" ht="51">
      <c r="B9" s="2">
        <v>44931</v>
      </c>
      <c r="C9" s="3">
        <v>55542</v>
      </c>
      <c r="D9" s="3" t="s">
        <v>11</v>
      </c>
      <c r="E9" s="3" t="s">
        <v>12</v>
      </c>
      <c r="G9" s="4">
        <v>1250649.12</v>
      </c>
      <c r="H9" s="4">
        <v>0</v>
      </c>
      <c r="I9" s="4">
        <v>5374721.19</v>
      </c>
    </row>
    <row r="10" spans="2:9" ht="51">
      <c r="B10" s="2">
        <v>44931</v>
      </c>
      <c r="C10" s="3">
        <v>55542</v>
      </c>
      <c r="D10" s="3" t="s">
        <v>11</v>
      </c>
      <c r="E10" s="3" t="s">
        <v>12</v>
      </c>
      <c r="G10" s="4">
        <v>5196590.86</v>
      </c>
      <c r="H10" s="4">
        <v>0</v>
      </c>
      <c r="I10" s="4">
        <v>10571312.05</v>
      </c>
    </row>
    <row r="11" spans="2:9" ht="63.75">
      <c r="B11" s="2">
        <v>44932</v>
      </c>
      <c r="C11" s="3">
        <v>56642</v>
      </c>
      <c r="D11" s="3" t="s">
        <v>9</v>
      </c>
      <c r="E11" s="3" t="s">
        <v>10</v>
      </c>
      <c r="G11" s="4">
        <v>0</v>
      </c>
      <c r="H11" s="4">
        <v>6411492.05</v>
      </c>
      <c r="I11" s="4">
        <v>4159820</v>
      </c>
    </row>
    <row r="12" spans="2:9" ht="38.25">
      <c r="B12" s="2">
        <v>44944</v>
      </c>
      <c r="C12" s="3">
        <v>55937</v>
      </c>
      <c r="D12" s="3" t="s">
        <v>13</v>
      </c>
      <c r="E12" s="3" t="s">
        <v>14</v>
      </c>
      <c r="G12" s="4">
        <v>9331257.74</v>
      </c>
      <c r="H12" s="4">
        <v>0</v>
      </c>
      <c r="I12" s="4">
        <v>13491077.74</v>
      </c>
    </row>
    <row r="13" spans="2:9" ht="38.25">
      <c r="B13" s="2">
        <v>44944</v>
      </c>
      <c r="C13" s="3">
        <v>55937</v>
      </c>
      <c r="D13" s="3" t="s">
        <v>13</v>
      </c>
      <c r="E13" s="3" t="s">
        <v>14</v>
      </c>
      <c r="G13" s="4">
        <v>22639605.71</v>
      </c>
      <c r="H13" s="4">
        <v>0</v>
      </c>
      <c r="I13" s="4">
        <v>36130683.45</v>
      </c>
    </row>
    <row r="14" spans="2:9" ht="25.5">
      <c r="B14" s="2">
        <v>44945</v>
      </c>
      <c r="C14" s="3">
        <v>56119</v>
      </c>
      <c r="D14" s="3" t="s">
        <v>15</v>
      </c>
      <c r="E14" s="3" t="s">
        <v>16</v>
      </c>
      <c r="G14" s="4">
        <v>0</v>
      </c>
      <c r="H14" s="4">
        <v>11610</v>
      </c>
      <c r="I14" s="4">
        <v>36119073.45</v>
      </c>
    </row>
    <row r="15" spans="2:9" ht="25.5">
      <c r="B15" s="2">
        <v>44945</v>
      </c>
      <c r="C15" s="3">
        <v>56387</v>
      </c>
      <c r="D15" s="3" t="s">
        <v>17</v>
      </c>
      <c r="E15" s="3" t="s">
        <v>18</v>
      </c>
      <c r="G15" s="4">
        <v>0</v>
      </c>
      <c r="H15" s="4">
        <v>35400</v>
      </c>
      <c r="I15" s="4">
        <v>36083673.45</v>
      </c>
    </row>
    <row r="16" spans="2:9" ht="25.5">
      <c r="B16" s="2">
        <v>44946</v>
      </c>
      <c r="C16" s="3">
        <v>56359</v>
      </c>
      <c r="D16" s="3" t="s">
        <v>19</v>
      </c>
      <c r="E16" s="3" t="s">
        <v>20</v>
      </c>
      <c r="G16" s="4">
        <v>14573018.89</v>
      </c>
      <c r="H16" s="4">
        <v>0</v>
      </c>
      <c r="I16" s="4">
        <v>50656692.34</v>
      </c>
    </row>
    <row r="17" spans="2:9" ht="25.5">
      <c r="B17" s="2">
        <v>44946</v>
      </c>
      <c r="C17" s="3">
        <v>56367</v>
      </c>
      <c r="D17" s="3" t="s">
        <v>21</v>
      </c>
      <c r="E17" s="3" t="s">
        <v>22</v>
      </c>
      <c r="G17" s="4">
        <v>49629</v>
      </c>
      <c r="H17" s="4">
        <v>0</v>
      </c>
      <c r="I17" s="4">
        <v>50706321.34</v>
      </c>
    </row>
    <row r="18" spans="2:9" ht="25.5">
      <c r="B18" s="2">
        <v>44946</v>
      </c>
      <c r="C18" s="3">
        <v>56391</v>
      </c>
      <c r="D18" s="3" t="s">
        <v>23</v>
      </c>
      <c r="E18" s="3" t="s">
        <v>24</v>
      </c>
      <c r="G18" s="4">
        <v>0</v>
      </c>
      <c r="H18" s="4">
        <v>35000</v>
      </c>
      <c r="I18" s="4">
        <v>50671321.34</v>
      </c>
    </row>
    <row r="19" spans="2:9" ht="25.5">
      <c r="B19" s="2">
        <v>44946</v>
      </c>
      <c r="C19" s="3">
        <v>56393</v>
      </c>
      <c r="D19" s="3" t="s">
        <v>25</v>
      </c>
      <c r="E19" s="3" t="s">
        <v>26</v>
      </c>
      <c r="G19" s="4">
        <v>0</v>
      </c>
      <c r="H19" s="4">
        <v>15000</v>
      </c>
      <c r="I19" s="4">
        <v>50656321.34</v>
      </c>
    </row>
    <row r="20" spans="2:9" ht="25.5">
      <c r="B20" s="2">
        <v>44946</v>
      </c>
      <c r="C20" s="3">
        <v>56399</v>
      </c>
      <c r="D20" s="3" t="s">
        <v>27</v>
      </c>
      <c r="E20" s="3" t="s">
        <v>28</v>
      </c>
      <c r="G20" s="4">
        <v>0</v>
      </c>
      <c r="H20" s="4">
        <v>9832.87</v>
      </c>
      <c r="I20" s="4">
        <v>50646488.47</v>
      </c>
    </row>
    <row r="21" spans="2:9" ht="25.5">
      <c r="B21" s="2">
        <v>44946</v>
      </c>
      <c r="C21" s="3">
        <v>56399</v>
      </c>
      <c r="D21" s="3" t="s">
        <v>27</v>
      </c>
      <c r="E21" s="3" t="s">
        <v>28</v>
      </c>
      <c r="G21" s="4">
        <v>0</v>
      </c>
      <c r="H21" s="4">
        <v>220167.13</v>
      </c>
      <c r="I21" s="4">
        <v>50426321.34</v>
      </c>
    </row>
    <row r="22" spans="2:9" ht="51">
      <c r="B22" s="2">
        <v>44946</v>
      </c>
      <c r="C22" s="3">
        <v>56402</v>
      </c>
      <c r="D22" s="3" t="s">
        <v>29</v>
      </c>
      <c r="E22" s="3" t="s">
        <v>30</v>
      </c>
      <c r="G22" s="4">
        <v>0</v>
      </c>
      <c r="H22" s="4">
        <v>25958.18</v>
      </c>
      <c r="I22" s="4">
        <v>50400363.16</v>
      </c>
    </row>
    <row r="23" spans="2:9" ht="51">
      <c r="B23" s="2">
        <v>44946</v>
      </c>
      <c r="C23" s="3">
        <v>56402</v>
      </c>
      <c r="D23" s="3" t="s">
        <v>29</v>
      </c>
      <c r="E23" s="3" t="s">
        <v>30</v>
      </c>
      <c r="G23" s="4">
        <v>0</v>
      </c>
      <c r="H23" s="4">
        <v>2635335.48</v>
      </c>
      <c r="I23" s="4">
        <v>47765027.68</v>
      </c>
    </row>
    <row r="24" spans="2:9" ht="63.75">
      <c r="B24" s="2">
        <v>44946</v>
      </c>
      <c r="C24" s="3">
        <v>56403</v>
      </c>
      <c r="D24" s="3" t="s">
        <v>31</v>
      </c>
      <c r="E24" s="3" t="s">
        <v>32</v>
      </c>
      <c r="G24" s="4">
        <v>0</v>
      </c>
      <c r="H24" s="4">
        <v>4500000</v>
      </c>
      <c r="I24" s="4">
        <v>43265027.68</v>
      </c>
    </row>
    <row r="25" spans="2:9" ht="63.75">
      <c r="B25" s="2">
        <v>44946</v>
      </c>
      <c r="C25" s="3">
        <v>56436</v>
      </c>
      <c r="D25" s="3" t="s">
        <v>33</v>
      </c>
      <c r="E25" s="3" t="s">
        <v>34</v>
      </c>
      <c r="G25" s="4">
        <v>0</v>
      </c>
      <c r="H25" s="4">
        <v>179650</v>
      </c>
      <c r="I25" s="4">
        <v>43085377.68</v>
      </c>
    </row>
    <row r="26" spans="2:9" ht="63.75">
      <c r="B26" s="2">
        <v>44946</v>
      </c>
      <c r="C26" s="3">
        <v>56437</v>
      </c>
      <c r="D26" s="3" t="s">
        <v>35</v>
      </c>
      <c r="E26" s="3" t="s">
        <v>36</v>
      </c>
      <c r="G26" s="4">
        <v>0</v>
      </c>
      <c r="H26" s="4">
        <v>554448.95</v>
      </c>
      <c r="I26" s="4">
        <v>42530928.73</v>
      </c>
    </row>
    <row r="27" spans="2:9" ht="63.75">
      <c r="B27" s="2">
        <v>44946</v>
      </c>
      <c r="C27" s="3">
        <v>56442</v>
      </c>
      <c r="D27" s="3" t="s">
        <v>37</v>
      </c>
      <c r="E27" s="3" t="s">
        <v>38</v>
      </c>
      <c r="G27" s="4">
        <v>0</v>
      </c>
      <c r="H27" s="4">
        <v>2913876</v>
      </c>
      <c r="I27" s="4">
        <v>39617052.73</v>
      </c>
    </row>
    <row r="28" spans="2:9" ht="63.75">
      <c r="B28" s="2">
        <v>44946</v>
      </c>
      <c r="C28" s="3">
        <v>56443</v>
      </c>
      <c r="D28" s="3" t="s">
        <v>39</v>
      </c>
      <c r="E28" s="3" t="s">
        <v>40</v>
      </c>
      <c r="G28" s="4">
        <v>0</v>
      </c>
      <c r="H28" s="4">
        <v>467949.71</v>
      </c>
      <c r="I28" s="4">
        <v>39149103.02</v>
      </c>
    </row>
    <row r="29" spans="2:9" ht="63.75">
      <c r="B29" s="2">
        <v>44946</v>
      </c>
      <c r="C29" s="3">
        <v>56443</v>
      </c>
      <c r="D29" s="3" t="s">
        <v>39</v>
      </c>
      <c r="E29" s="3" t="s">
        <v>40</v>
      </c>
      <c r="G29" s="4">
        <v>0</v>
      </c>
      <c r="H29" s="4">
        <v>4808050.29</v>
      </c>
      <c r="I29" s="4">
        <v>34341052.73</v>
      </c>
    </row>
    <row r="30" spans="2:9" ht="51">
      <c r="B30" s="2">
        <v>44946</v>
      </c>
      <c r="C30" s="3">
        <v>56445</v>
      </c>
      <c r="D30" s="3" t="s">
        <v>41</v>
      </c>
      <c r="E30" s="3" t="s">
        <v>42</v>
      </c>
      <c r="G30" s="4">
        <v>0</v>
      </c>
      <c r="H30" s="4">
        <v>18139605.71</v>
      </c>
      <c r="I30" s="4">
        <v>16201447.02</v>
      </c>
    </row>
    <row r="31" spans="2:9" ht="25.5">
      <c r="B31" s="2">
        <v>44946</v>
      </c>
      <c r="C31" s="3">
        <v>56447</v>
      </c>
      <c r="D31" s="3" t="s">
        <v>43</v>
      </c>
      <c r="E31" s="3" t="s">
        <v>44</v>
      </c>
      <c r="G31" s="4">
        <v>0</v>
      </c>
      <c r="H31" s="4">
        <v>68559.59</v>
      </c>
      <c r="I31" s="4">
        <v>16132887.43</v>
      </c>
    </row>
    <row r="32" spans="2:9" ht="25.5">
      <c r="B32" s="2">
        <v>44946</v>
      </c>
      <c r="C32" s="3">
        <v>56447</v>
      </c>
      <c r="D32" s="3" t="s">
        <v>43</v>
      </c>
      <c r="E32" s="3" t="s">
        <v>44</v>
      </c>
      <c r="G32" s="4">
        <v>0</v>
      </c>
      <c r="H32" s="4">
        <v>640912.52</v>
      </c>
      <c r="I32" s="4">
        <v>15491974.91</v>
      </c>
    </row>
    <row r="33" spans="2:9" ht="25.5">
      <c r="B33" s="2">
        <v>44946</v>
      </c>
      <c r="C33" s="3">
        <v>56448</v>
      </c>
      <c r="D33" s="3" t="s">
        <v>45</v>
      </c>
      <c r="E33" s="3" t="s">
        <v>46</v>
      </c>
      <c r="G33" s="4">
        <v>0</v>
      </c>
      <c r="H33" s="4">
        <v>1148.33</v>
      </c>
      <c r="I33" s="4">
        <v>15490826.58</v>
      </c>
    </row>
    <row r="34" spans="2:9" ht="25.5">
      <c r="B34" s="2">
        <v>44946</v>
      </c>
      <c r="C34" s="3">
        <v>56448</v>
      </c>
      <c r="D34" s="3" t="s">
        <v>45</v>
      </c>
      <c r="E34" s="3" t="s">
        <v>46</v>
      </c>
      <c r="G34" s="4">
        <v>0</v>
      </c>
      <c r="H34" s="4">
        <v>50732.17</v>
      </c>
      <c r="I34" s="4">
        <v>15440094.41</v>
      </c>
    </row>
    <row r="35" spans="2:9" ht="25.5">
      <c r="B35" s="2">
        <v>44949</v>
      </c>
      <c r="C35" s="3">
        <v>56204</v>
      </c>
      <c r="D35" s="3" t="s">
        <v>47</v>
      </c>
      <c r="E35" s="3" t="s">
        <v>48</v>
      </c>
      <c r="G35" s="4">
        <v>0</v>
      </c>
      <c r="H35" s="4">
        <v>2619</v>
      </c>
      <c r="I35" s="4">
        <v>15437475.41</v>
      </c>
    </row>
    <row r="36" spans="2:9" ht="63.75">
      <c r="B36" s="2">
        <v>44949</v>
      </c>
      <c r="C36" s="3">
        <v>56206</v>
      </c>
      <c r="D36" s="3" t="s">
        <v>49</v>
      </c>
      <c r="E36" s="3" t="s">
        <v>50</v>
      </c>
      <c r="G36" s="4">
        <v>0</v>
      </c>
      <c r="H36" s="4">
        <v>2197.86</v>
      </c>
      <c r="I36" s="4">
        <v>15435277.55</v>
      </c>
    </row>
    <row r="37" spans="2:9" ht="63.75">
      <c r="B37" s="2">
        <v>44949</v>
      </c>
      <c r="C37" s="3">
        <v>56206</v>
      </c>
      <c r="D37" s="3" t="s">
        <v>49</v>
      </c>
      <c r="E37" s="3" t="s">
        <v>50</v>
      </c>
      <c r="G37" s="4">
        <v>0</v>
      </c>
      <c r="H37" s="4">
        <v>912258.66</v>
      </c>
      <c r="I37" s="4">
        <v>14523018.89</v>
      </c>
    </row>
    <row r="38" spans="2:9" ht="25.5">
      <c r="B38" s="2">
        <v>44949</v>
      </c>
      <c r="C38" s="3">
        <v>56207</v>
      </c>
      <c r="D38" s="3" t="s">
        <v>51</v>
      </c>
      <c r="E38" s="3" t="s">
        <v>52</v>
      </c>
      <c r="G38" s="4">
        <v>0</v>
      </c>
      <c r="H38" s="4">
        <v>4053.23</v>
      </c>
      <c r="I38" s="4">
        <v>14518965.66</v>
      </c>
    </row>
    <row r="39" spans="2:9" ht="51">
      <c r="B39" s="2">
        <v>44949</v>
      </c>
      <c r="C39" s="3">
        <v>56213</v>
      </c>
      <c r="D39" s="3" t="s">
        <v>53</v>
      </c>
      <c r="E39" s="3" t="s">
        <v>54</v>
      </c>
      <c r="G39" s="4">
        <v>50474349.46</v>
      </c>
      <c r="H39" s="4">
        <v>0</v>
      </c>
      <c r="I39" s="4">
        <v>64993315.12</v>
      </c>
    </row>
    <row r="40" spans="2:9" ht="51">
      <c r="B40" s="2">
        <v>44949</v>
      </c>
      <c r="C40" s="3">
        <v>56213</v>
      </c>
      <c r="D40" s="3" t="s">
        <v>53</v>
      </c>
      <c r="E40" s="3" t="s">
        <v>54</v>
      </c>
      <c r="G40" s="4">
        <v>48585062.03</v>
      </c>
      <c r="H40" s="4">
        <v>0</v>
      </c>
      <c r="I40" s="4">
        <v>113578377.15</v>
      </c>
    </row>
    <row r="41" spans="2:9" ht="25.5">
      <c r="B41" s="2">
        <v>44950</v>
      </c>
      <c r="C41" s="3">
        <v>56211</v>
      </c>
      <c r="D41" s="3" t="s">
        <v>55</v>
      </c>
      <c r="E41" s="3" t="s">
        <v>56</v>
      </c>
      <c r="G41" s="4">
        <v>0</v>
      </c>
      <c r="H41" s="4">
        <v>1966695.41</v>
      </c>
      <c r="I41" s="4">
        <v>111611681.74</v>
      </c>
    </row>
    <row r="42" spans="2:9" ht="25.5">
      <c r="B42" s="2">
        <v>44950</v>
      </c>
      <c r="C42" s="3">
        <v>56211</v>
      </c>
      <c r="D42" s="3" t="s">
        <v>55</v>
      </c>
      <c r="E42" s="3" t="s">
        <v>56</v>
      </c>
      <c r="G42" s="4">
        <v>0</v>
      </c>
      <c r="H42" s="4">
        <v>48489299.22</v>
      </c>
      <c r="I42" s="4">
        <v>63122382.52</v>
      </c>
    </row>
    <row r="43" spans="2:9" ht="25.5">
      <c r="B43" s="2">
        <v>44950</v>
      </c>
      <c r="C43" s="3">
        <v>56361</v>
      </c>
      <c r="D43" s="3" t="s">
        <v>57</v>
      </c>
      <c r="E43" s="3" t="s">
        <v>58</v>
      </c>
      <c r="G43" s="4">
        <v>5917728.52</v>
      </c>
      <c r="H43" s="4">
        <v>0</v>
      </c>
      <c r="I43" s="4">
        <v>69040111.04</v>
      </c>
    </row>
    <row r="44" spans="2:9" ht="25.5">
      <c r="B44" s="2">
        <v>44950</v>
      </c>
      <c r="C44" s="3">
        <v>56426</v>
      </c>
      <c r="D44" s="3" t="s">
        <v>59</v>
      </c>
      <c r="E44" s="3" t="s">
        <v>60</v>
      </c>
      <c r="G44" s="4">
        <v>0</v>
      </c>
      <c r="H44" s="4">
        <v>984783.02</v>
      </c>
      <c r="I44" s="4">
        <v>68055328.02</v>
      </c>
    </row>
    <row r="45" spans="2:9" ht="25.5">
      <c r="B45" s="2">
        <v>44950</v>
      </c>
      <c r="C45" s="3">
        <v>56426</v>
      </c>
      <c r="D45" s="3" t="s">
        <v>59</v>
      </c>
      <c r="E45" s="3" t="s">
        <v>60</v>
      </c>
      <c r="G45" s="4">
        <v>0</v>
      </c>
      <c r="H45" s="4">
        <v>13538235.87</v>
      </c>
      <c r="I45" s="4">
        <v>54517092.15</v>
      </c>
    </row>
    <row r="46" spans="2:9" ht="38.25">
      <c r="B46" s="2">
        <v>44952</v>
      </c>
      <c r="C46" s="3">
        <v>56363</v>
      </c>
      <c r="D46" s="3" t="s">
        <v>61</v>
      </c>
      <c r="E46" s="3" t="s">
        <v>62</v>
      </c>
      <c r="G46" s="4">
        <v>2072738.9</v>
      </c>
      <c r="H46" s="4">
        <v>0</v>
      </c>
      <c r="I46" s="4">
        <v>56589831.05</v>
      </c>
    </row>
    <row r="47" spans="2:9" ht="38.25">
      <c r="B47" s="2">
        <v>44952</v>
      </c>
      <c r="C47" s="3">
        <v>56363</v>
      </c>
      <c r="D47" s="3" t="s">
        <v>61</v>
      </c>
      <c r="E47" s="3" t="s">
        <v>62</v>
      </c>
      <c r="G47" s="4">
        <v>13446</v>
      </c>
      <c r="H47" s="4">
        <v>0</v>
      </c>
      <c r="I47" s="4">
        <v>56603277.05</v>
      </c>
    </row>
    <row r="48" spans="2:9" ht="51">
      <c r="B48" s="2">
        <v>44952</v>
      </c>
      <c r="C48" s="3">
        <v>56428</v>
      </c>
      <c r="D48" s="3" t="s">
        <v>63</v>
      </c>
      <c r="E48" s="3" t="s">
        <v>64</v>
      </c>
      <c r="G48" s="4">
        <v>0</v>
      </c>
      <c r="H48" s="4">
        <v>3337836</v>
      </c>
      <c r="I48" s="4">
        <v>53265441.05</v>
      </c>
    </row>
    <row r="49" spans="2:9" ht="51">
      <c r="B49" s="2">
        <v>44952</v>
      </c>
      <c r="C49" s="3">
        <v>56429</v>
      </c>
      <c r="D49" s="3" t="s">
        <v>65</v>
      </c>
      <c r="E49" s="3" t="s">
        <v>66</v>
      </c>
      <c r="G49" s="4">
        <v>0</v>
      </c>
      <c r="H49" s="4">
        <v>19604604.01</v>
      </c>
      <c r="I49" s="4">
        <v>33660837.04</v>
      </c>
    </row>
    <row r="50" spans="2:9" ht="51">
      <c r="B50" s="2">
        <v>44952</v>
      </c>
      <c r="C50" s="3">
        <v>56430</v>
      </c>
      <c r="D50" s="3" t="s">
        <v>67</v>
      </c>
      <c r="E50" s="3" t="s">
        <v>68</v>
      </c>
      <c r="G50" s="4">
        <v>0</v>
      </c>
      <c r="H50" s="4">
        <v>7598071</v>
      </c>
      <c r="I50" s="4">
        <v>26062766.04</v>
      </c>
    </row>
    <row r="51" spans="2:9" ht="51">
      <c r="B51" s="2">
        <v>44952</v>
      </c>
      <c r="C51" s="3">
        <v>56431</v>
      </c>
      <c r="D51" s="3" t="s">
        <v>69</v>
      </c>
      <c r="E51" s="3" t="s">
        <v>70</v>
      </c>
      <c r="G51" s="4">
        <v>0</v>
      </c>
      <c r="H51" s="4">
        <v>13895634.85</v>
      </c>
      <c r="I51" s="4">
        <v>12167131.19</v>
      </c>
    </row>
    <row r="52" spans="2:9" ht="51">
      <c r="B52" s="2">
        <v>44952</v>
      </c>
      <c r="C52" s="3">
        <v>56432</v>
      </c>
      <c r="D52" s="3" t="s">
        <v>71</v>
      </c>
      <c r="E52" s="3" t="s">
        <v>72</v>
      </c>
      <c r="G52" s="4">
        <v>0</v>
      </c>
      <c r="H52" s="4">
        <v>1250000</v>
      </c>
      <c r="I52" s="4">
        <v>10917131.19</v>
      </c>
    </row>
    <row r="53" spans="2:9" ht="38.25">
      <c r="B53" s="2">
        <v>44953</v>
      </c>
      <c r="C53" s="3">
        <v>56365</v>
      </c>
      <c r="D53" s="3" t="s">
        <v>73</v>
      </c>
      <c r="E53" s="3" t="s">
        <v>74</v>
      </c>
      <c r="G53" s="4">
        <v>655347746.83</v>
      </c>
      <c r="H53" s="4">
        <v>0</v>
      </c>
      <c r="I53" s="4">
        <v>666264878.02</v>
      </c>
    </row>
    <row r="54" spans="2:9" ht="38.25">
      <c r="B54" s="2">
        <v>44953</v>
      </c>
      <c r="C54" s="3">
        <v>56365</v>
      </c>
      <c r="D54" s="3" t="s">
        <v>73</v>
      </c>
      <c r="E54" s="3" t="s">
        <v>74</v>
      </c>
      <c r="G54" s="4">
        <v>3349661.04</v>
      </c>
      <c r="H54" s="4">
        <v>0</v>
      </c>
      <c r="I54" s="4">
        <v>669614539.06</v>
      </c>
    </row>
    <row r="55" spans="2:9" ht="63.75">
      <c r="B55" s="2">
        <v>44953</v>
      </c>
      <c r="C55" s="3">
        <v>56433</v>
      </c>
      <c r="D55" s="3" t="s">
        <v>75</v>
      </c>
      <c r="E55" s="3" t="s">
        <v>76</v>
      </c>
      <c r="G55" s="4">
        <v>0</v>
      </c>
      <c r="H55" s="4">
        <v>581.56</v>
      </c>
      <c r="I55" s="4">
        <v>669613957.5</v>
      </c>
    </row>
    <row r="56" spans="2:9" ht="63.75">
      <c r="B56" s="2">
        <v>44953</v>
      </c>
      <c r="C56" s="3">
        <v>56433</v>
      </c>
      <c r="D56" s="3" t="s">
        <v>75</v>
      </c>
      <c r="E56" s="3" t="s">
        <v>76</v>
      </c>
      <c r="G56" s="4">
        <v>0</v>
      </c>
      <c r="H56" s="4">
        <v>11049.62</v>
      </c>
      <c r="I56" s="4">
        <v>669602907.88</v>
      </c>
    </row>
    <row r="57" spans="2:9" ht="63.75">
      <c r="B57" s="2">
        <v>44953</v>
      </c>
      <c r="C57" s="3">
        <v>56434</v>
      </c>
      <c r="D57" s="3" t="s">
        <v>77</v>
      </c>
      <c r="E57" s="3" t="s">
        <v>78</v>
      </c>
      <c r="G57" s="4">
        <v>0</v>
      </c>
      <c r="H57" s="4">
        <v>1214.28</v>
      </c>
      <c r="I57" s="4">
        <v>669601693.6</v>
      </c>
    </row>
    <row r="58" spans="2:9" ht="63.75">
      <c r="B58" s="2">
        <v>44953</v>
      </c>
      <c r="C58" s="3">
        <v>56434</v>
      </c>
      <c r="D58" s="3" t="s">
        <v>77</v>
      </c>
      <c r="E58" s="3" t="s">
        <v>78</v>
      </c>
      <c r="G58" s="4">
        <v>0</v>
      </c>
      <c r="H58" s="4">
        <v>23071.3</v>
      </c>
      <c r="I58" s="4">
        <v>669578622.3</v>
      </c>
    </row>
    <row r="59" spans="2:9" ht="51">
      <c r="B59" s="2">
        <v>44953</v>
      </c>
      <c r="C59" s="3">
        <v>56450</v>
      </c>
      <c r="D59" s="3" t="s">
        <v>79</v>
      </c>
      <c r="E59" s="3" t="s">
        <v>80</v>
      </c>
      <c r="G59" s="4">
        <v>0</v>
      </c>
      <c r="H59" s="4">
        <v>416666</v>
      </c>
      <c r="I59" s="4">
        <v>669161956.3</v>
      </c>
    </row>
    <row r="60" spans="2:9" ht="25.5">
      <c r="B60" s="2">
        <v>44957</v>
      </c>
      <c r="C60" s="3">
        <v>56485</v>
      </c>
      <c r="D60" s="3" t="s">
        <v>81</v>
      </c>
      <c r="E60" s="3" t="s">
        <v>82</v>
      </c>
      <c r="G60" s="4">
        <v>0</v>
      </c>
      <c r="H60" s="4">
        <v>61489.18</v>
      </c>
      <c r="I60" s="4">
        <v>669100467.12</v>
      </c>
    </row>
    <row r="61" spans="2:9" ht="25.5">
      <c r="B61" s="2">
        <v>44957</v>
      </c>
      <c r="C61" s="3">
        <v>56485</v>
      </c>
      <c r="D61" s="3" t="s">
        <v>81</v>
      </c>
      <c r="E61" s="3" t="s">
        <v>82</v>
      </c>
      <c r="G61" s="4">
        <v>0</v>
      </c>
      <c r="H61" s="4">
        <v>478659.9</v>
      </c>
      <c r="I61" s="4">
        <v>668621807.22</v>
      </c>
    </row>
    <row r="62" spans="2:9" ht="15">
      <c r="B62" s="2">
        <v>44957</v>
      </c>
      <c r="C62" s="3">
        <v>56493</v>
      </c>
      <c r="D62" s="3" t="s">
        <v>83</v>
      </c>
      <c r="E62" s="3" t="s">
        <v>84</v>
      </c>
      <c r="G62" s="4">
        <v>0</v>
      </c>
      <c r="H62" s="4">
        <v>86695731.93</v>
      </c>
      <c r="I62" s="4">
        <v>581926075.29</v>
      </c>
    </row>
    <row r="63" spans="2:9" ht="15">
      <c r="B63" s="2">
        <v>44957</v>
      </c>
      <c r="C63" s="3">
        <v>56499</v>
      </c>
      <c r="D63" s="3" t="s">
        <v>85</v>
      </c>
      <c r="E63" s="3" t="s">
        <v>86</v>
      </c>
      <c r="G63" s="4">
        <v>0</v>
      </c>
      <c r="H63" s="4">
        <v>0</v>
      </c>
      <c r="I63" s="4">
        <v>581926075.29</v>
      </c>
    </row>
    <row r="64" spans="2:9" ht="38.25">
      <c r="B64" s="2">
        <v>44957</v>
      </c>
      <c r="C64" s="3">
        <v>56511</v>
      </c>
      <c r="D64" s="3" t="s">
        <v>87</v>
      </c>
      <c r="E64" s="3" t="s">
        <v>88</v>
      </c>
      <c r="G64" s="4">
        <v>0</v>
      </c>
      <c r="H64" s="4">
        <v>264916.16</v>
      </c>
      <c r="I64" s="4">
        <v>581661159.13</v>
      </c>
    </row>
    <row r="65" spans="2:9" ht="38.25">
      <c r="B65" s="2">
        <v>44957</v>
      </c>
      <c r="C65" s="3">
        <v>56511</v>
      </c>
      <c r="D65" s="3" t="s">
        <v>87</v>
      </c>
      <c r="E65" s="3" t="s">
        <v>88</v>
      </c>
      <c r="G65" s="4">
        <v>0</v>
      </c>
      <c r="H65" s="4">
        <v>11933.16</v>
      </c>
      <c r="I65" s="4">
        <v>581649225.97</v>
      </c>
    </row>
    <row r="66" spans="2:9" ht="38.25">
      <c r="B66" s="2">
        <v>44957</v>
      </c>
      <c r="C66" s="3">
        <v>56520</v>
      </c>
      <c r="D66" s="3" t="s">
        <v>89</v>
      </c>
      <c r="E66" s="3" t="s">
        <v>90</v>
      </c>
      <c r="G66" s="4">
        <v>0</v>
      </c>
      <c r="H66" s="4">
        <v>33900</v>
      </c>
      <c r="I66" s="4">
        <v>581615325.97</v>
      </c>
    </row>
    <row r="67" spans="2:9" ht="38.25">
      <c r="B67" s="2">
        <v>44957</v>
      </c>
      <c r="C67" s="3">
        <v>56520</v>
      </c>
      <c r="D67" s="3" t="s">
        <v>89</v>
      </c>
      <c r="E67" s="3" t="s">
        <v>90</v>
      </c>
      <c r="G67" s="4">
        <v>0</v>
      </c>
      <c r="H67" s="4">
        <v>1500</v>
      </c>
      <c r="I67" s="4">
        <v>581613825.97</v>
      </c>
    </row>
    <row r="68" spans="2:9" ht="63.75">
      <c r="B68" s="2">
        <v>44957</v>
      </c>
      <c r="C68" s="3">
        <v>56528</v>
      </c>
      <c r="D68" s="3" t="s">
        <v>91</v>
      </c>
      <c r="E68" s="3" t="s">
        <v>92</v>
      </c>
      <c r="G68" s="4">
        <v>0</v>
      </c>
      <c r="H68" s="4">
        <v>1699807.45</v>
      </c>
      <c r="I68" s="4">
        <v>579914018.52</v>
      </c>
    </row>
    <row r="69" spans="2:9" ht="63.75">
      <c r="B69" s="2">
        <v>44957</v>
      </c>
      <c r="C69" s="3">
        <v>56528</v>
      </c>
      <c r="D69" s="3" t="s">
        <v>91</v>
      </c>
      <c r="E69" s="3" t="s">
        <v>92</v>
      </c>
      <c r="G69" s="4">
        <v>0</v>
      </c>
      <c r="H69" s="4">
        <v>89463.55</v>
      </c>
      <c r="I69" s="4">
        <v>579824554.97</v>
      </c>
    </row>
    <row r="70" spans="2:9" ht="15">
      <c r="B70" s="2">
        <v>44957</v>
      </c>
      <c r="C70" s="3">
        <v>56531</v>
      </c>
      <c r="D70" s="3" t="s">
        <v>93</v>
      </c>
      <c r="E70" s="3" t="s">
        <v>94</v>
      </c>
      <c r="G70" s="4">
        <v>0</v>
      </c>
      <c r="H70" s="4">
        <v>36504</v>
      </c>
      <c r="I70" s="4">
        <v>579788050.97</v>
      </c>
    </row>
    <row r="71" spans="2:9" ht="63.75">
      <c r="B71" s="2">
        <v>44957</v>
      </c>
      <c r="C71" s="3">
        <v>56536</v>
      </c>
      <c r="D71" s="3" t="s">
        <v>95</v>
      </c>
      <c r="E71" s="3" t="s">
        <v>96</v>
      </c>
      <c r="G71" s="4">
        <v>0</v>
      </c>
      <c r="H71" s="4">
        <v>26259.54</v>
      </c>
      <c r="I71" s="4">
        <v>579761791.43</v>
      </c>
    </row>
    <row r="72" spans="2:9" ht="63.75">
      <c r="B72" s="2">
        <v>44957</v>
      </c>
      <c r="C72" s="3">
        <v>56536</v>
      </c>
      <c r="D72" s="3" t="s">
        <v>95</v>
      </c>
      <c r="E72" s="3" t="s">
        <v>96</v>
      </c>
      <c r="G72" s="4">
        <v>0</v>
      </c>
      <c r="H72" s="4">
        <v>1084.15</v>
      </c>
      <c r="I72" s="4">
        <v>579760707.28</v>
      </c>
    </row>
    <row r="73" spans="2:9" ht="38.25">
      <c r="B73" s="2">
        <v>44957</v>
      </c>
      <c r="C73" s="3">
        <v>56540</v>
      </c>
      <c r="D73" s="3" t="s">
        <v>97</v>
      </c>
      <c r="E73" s="3" t="s">
        <v>98</v>
      </c>
      <c r="G73" s="4">
        <v>0</v>
      </c>
      <c r="H73" s="4">
        <v>55800</v>
      </c>
      <c r="I73" s="4">
        <v>579704907.28</v>
      </c>
    </row>
    <row r="74" spans="2:9" ht="38.25">
      <c r="B74" s="2">
        <v>44957</v>
      </c>
      <c r="C74" s="3">
        <v>56540</v>
      </c>
      <c r="D74" s="3" t="s">
        <v>97</v>
      </c>
      <c r="E74" s="3" t="s">
        <v>98</v>
      </c>
      <c r="G74" s="4">
        <v>0</v>
      </c>
      <c r="H74" s="4">
        <v>17360</v>
      </c>
      <c r="I74" s="4">
        <v>579687547.28</v>
      </c>
    </row>
    <row r="75" spans="2:9" ht="51">
      <c r="B75" s="2">
        <v>44957</v>
      </c>
      <c r="C75" s="3">
        <v>56544</v>
      </c>
      <c r="D75" s="3" t="s">
        <v>99</v>
      </c>
      <c r="E75" s="3" t="s">
        <v>100</v>
      </c>
      <c r="G75" s="4">
        <v>0</v>
      </c>
      <c r="H75" s="4">
        <v>1044.51</v>
      </c>
      <c r="I75" s="4">
        <v>579686502.77</v>
      </c>
    </row>
    <row r="76" spans="2:9" ht="51">
      <c r="B76" s="2">
        <v>44957</v>
      </c>
      <c r="C76" s="3">
        <v>56544</v>
      </c>
      <c r="D76" s="3" t="s">
        <v>99</v>
      </c>
      <c r="E76" s="3" t="s">
        <v>100</v>
      </c>
      <c r="G76" s="4">
        <v>0</v>
      </c>
      <c r="H76" s="4">
        <v>25945.4</v>
      </c>
      <c r="I76" s="4">
        <v>579660557.37</v>
      </c>
    </row>
    <row r="77" spans="2:9" ht="15">
      <c r="B77" s="2">
        <v>44957</v>
      </c>
      <c r="C77" s="3">
        <v>56545</v>
      </c>
      <c r="D77" s="3" t="s">
        <v>101</v>
      </c>
      <c r="E77" s="3" t="s">
        <v>102</v>
      </c>
      <c r="G77" s="4">
        <v>0</v>
      </c>
      <c r="H77" s="4">
        <v>7000.42</v>
      </c>
      <c r="I77" s="4">
        <v>579653556.95</v>
      </c>
    </row>
    <row r="78" spans="2:9" ht="15">
      <c r="B78" s="2">
        <v>44957</v>
      </c>
      <c r="C78" s="3">
        <v>56546</v>
      </c>
      <c r="D78" s="3" t="s">
        <v>103</v>
      </c>
      <c r="E78" s="3" t="s">
        <v>104</v>
      </c>
      <c r="G78" s="4">
        <v>0</v>
      </c>
      <c r="H78" s="4">
        <v>109512</v>
      </c>
      <c r="I78" s="4">
        <v>579544044.95</v>
      </c>
    </row>
    <row r="79" spans="2:9" ht="38.25">
      <c r="B79" s="2">
        <v>44957</v>
      </c>
      <c r="C79" s="3">
        <v>56547</v>
      </c>
      <c r="D79" s="3" t="s">
        <v>105</v>
      </c>
      <c r="E79" s="3" t="s">
        <v>106</v>
      </c>
      <c r="G79" s="4">
        <v>0</v>
      </c>
      <c r="H79" s="4">
        <v>31835.84</v>
      </c>
      <c r="I79" s="4">
        <v>579512209.11</v>
      </c>
    </row>
    <row r="80" spans="2:9" ht="38.25">
      <c r="B80" s="2">
        <v>44957</v>
      </c>
      <c r="C80" s="3">
        <v>56547</v>
      </c>
      <c r="D80" s="3" t="s">
        <v>105</v>
      </c>
      <c r="E80" s="3" t="s">
        <v>106</v>
      </c>
      <c r="G80" s="4">
        <v>0</v>
      </c>
      <c r="H80" s="4">
        <v>1279.03</v>
      </c>
      <c r="I80" s="4">
        <v>579510930.08</v>
      </c>
    </row>
    <row r="81" spans="2:9" ht="38.25">
      <c r="B81" s="2">
        <v>44957</v>
      </c>
      <c r="C81" s="3">
        <v>56548</v>
      </c>
      <c r="D81" s="3" t="s">
        <v>107</v>
      </c>
      <c r="E81" s="3" t="s">
        <v>108</v>
      </c>
      <c r="G81" s="4">
        <v>0</v>
      </c>
      <c r="H81" s="4">
        <v>3619.84</v>
      </c>
      <c r="I81" s="4">
        <v>579507310.24</v>
      </c>
    </row>
    <row r="82" spans="2:9" ht="38.25">
      <c r="B82" s="2">
        <v>44957</v>
      </c>
      <c r="C82" s="3">
        <v>56548</v>
      </c>
      <c r="D82" s="3" t="s">
        <v>107</v>
      </c>
      <c r="E82" s="3" t="s">
        <v>108</v>
      </c>
      <c r="G82" s="4">
        <v>0</v>
      </c>
      <c r="H82" s="4">
        <v>144.83</v>
      </c>
      <c r="I82" s="4">
        <v>579507165.41</v>
      </c>
    </row>
    <row r="83" spans="2:9" ht="38.25">
      <c r="B83" s="2">
        <v>44957</v>
      </c>
      <c r="C83" s="3">
        <v>56549</v>
      </c>
      <c r="D83" s="3" t="s">
        <v>109</v>
      </c>
      <c r="E83" s="3" t="s">
        <v>110</v>
      </c>
      <c r="G83" s="4">
        <v>0</v>
      </c>
      <c r="H83" s="4">
        <v>199672.78</v>
      </c>
      <c r="I83" s="4">
        <v>579307492.63</v>
      </c>
    </row>
    <row r="84" spans="2:9" ht="38.25">
      <c r="B84" s="2">
        <v>44957</v>
      </c>
      <c r="C84" s="3">
        <v>56549</v>
      </c>
      <c r="D84" s="3" t="s">
        <v>109</v>
      </c>
      <c r="E84" s="3" t="s">
        <v>110</v>
      </c>
      <c r="G84" s="4">
        <v>0</v>
      </c>
      <c r="H84" s="4">
        <v>8033.03</v>
      </c>
      <c r="I84" s="4">
        <v>579299459.6</v>
      </c>
    </row>
    <row r="85" spans="2:9" ht="38.25">
      <c r="B85" s="2">
        <v>44957</v>
      </c>
      <c r="C85" s="3">
        <v>56550</v>
      </c>
      <c r="D85" s="3" t="s">
        <v>111</v>
      </c>
      <c r="E85" s="3" t="s">
        <v>112</v>
      </c>
      <c r="G85" s="4">
        <v>0</v>
      </c>
      <c r="H85" s="4">
        <v>45200</v>
      </c>
      <c r="I85" s="4">
        <v>579254259.6</v>
      </c>
    </row>
    <row r="86" spans="2:9" ht="38.25">
      <c r="B86" s="2">
        <v>44957</v>
      </c>
      <c r="C86" s="3">
        <v>56550</v>
      </c>
      <c r="D86" s="3" t="s">
        <v>111</v>
      </c>
      <c r="E86" s="3" t="s">
        <v>112</v>
      </c>
      <c r="G86" s="4">
        <v>0</v>
      </c>
      <c r="H86" s="4">
        <v>2000</v>
      </c>
      <c r="I86" s="4">
        <v>579252259.6</v>
      </c>
    </row>
    <row r="87" spans="2:9" ht="38.25">
      <c r="B87" s="2">
        <v>44957</v>
      </c>
      <c r="C87" s="3">
        <v>56551</v>
      </c>
      <c r="D87" s="3" t="s">
        <v>113</v>
      </c>
      <c r="E87" s="3" t="s">
        <v>114</v>
      </c>
      <c r="G87" s="4">
        <v>0</v>
      </c>
      <c r="H87" s="4">
        <v>2571584</v>
      </c>
      <c r="I87" s="4">
        <v>576680675.6</v>
      </c>
    </row>
    <row r="88" spans="2:9" ht="38.25">
      <c r="B88" s="2">
        <v>44957</v>
      </c>
      <c r="C88" s="3">
        <v>56551</v>
      </c>
      <c r="D88" s="3" t="s">
        <v>113</v>
      </c>
      <c r="E88" s="3" t="s">
        <v>114</v>
      </c>
      <c r="G88" s="4">
        <v>0</v>
      </c>
      <c r="H88" s="4">
        <v>124894.02</v>
      </c>
      <c r="I88" s="4">
        <v>576555781.58</v>
      </c>
    </row>
    <row r="89" spans="2:9" ht="15">
      <c r="B89" s="2">
        <v>44957</v>
      </c>
      <c r="C89" s="3">
        <v>56552</v>
      </c>
      <c r="D89" s="3" t="s">
        <v>115</v>
      </c>
      <c r="E89" s="3" t="s">
        <v>116</v>
      </c>
      <c r="G89" s="4">
        <v>0</v>
      </c>
      <c r="H89" s="4">
        <v>78552.19</v>
      </c>
      <c r="I89" s="4">
        <v>576477229.39</v>
      </c>
    </row>
    <row r="90" spans="2:9" ht="15">
      <c r="B90" s="2">
        <v>44957</v>
      </c>
      <c r="C90" s="3">
        <v>56552</v>
      </c>
      <c r="D90" s="3" t="s">
        <v>115</v>
      </c>
      <c r="E90" s="3" t="s">
        <v>116</v>
      </c>
      <c r="G90" s="4">
        <v>0</v>
      </c>
      <c r="H90" s="4">
        <v>4134.28</v>
      </c>
      <c r="I90" s="4">
        <v>576473095.11</v>
      </c>
    </row>
    <row r="91" spans="2:9" ht="51">
      <c r="B91" s="2">
        <v>44957</v>
      </c>
      <c r="C91" s="3">
        <v>56553</v>
      </c>
      <c r="D91" s="3" t="s">
        <v>117</v>
      </c>
      <c r="E91" s="3" t="s">
        <v>118</v>
      </c>
      <c r="G91" s="4">
        <v>0</v>
      </c>
      <c r="H91" s="4">
        <v>5497009.29</v>
      </c>
      <c r="I91" s="4">
        <v>570976085.82</v>
      </c>
    </row>
    <row r="92" spans="2:9" ht="25.5">
      <c r="B92" s="2">
        <v>44957</v>
      </c>
      <c r="C92" s="3">
        <v>56554</v>
      </c>
      <c r="D92" s="3" t="s">
        <v>119</v>
      </c>
      <c r="E92" s="3" t="s">
        <v>120</v>
      </c>
      <c r="G92" s="4">
        <v>0</v>
      </c>
      <c r="H92" s="4">
        <v>13446</v>
      </c>
      <c r="I92" s="4">
        <v>570962639.82</v>
      </c>
    </row>
    <row r="93" spans="2:9" ht="25.5">
      <c r="B93" s="2">
        <v>44957</v>
      </c>
      <c r="C93" s="3">
        <v>56555</v>
      </c>
      <c r="D93" s="3" t="s">
        <v>121</v>
      </c>
      <c r="E93" s="3" t="s">
        <v>122</v>
      </c>
      <c r="G93" s="4">
        <v>161826869.9</v>
      </c>
      <c r="H93" s="4">
        <v>0</v>
      </c>
      <c r="I93" s="4">
        <v>732789509.72</v>
      </c>
    </row>
    <row r="94" spans="2:9" ht="38.25">
      <c r="B94" s="2">
        <v>44957</v>
      </c>
      <c r="C94" s="3">
        <v>56607</v>
      </c>
      <c r="D94" s="3" t="s">
        <v>123</v>
      </c>
      <c r="E94" s="3" t="s">
        <v>124</v>
      </c>
      <c r="G94" s="4">
        <v>0</v>
      </c>
      <c r="H94" s="4">
        <v>9435.01</v>
      </c>
      <c r="I94" s="4">
        <v>732780074.71</v>
      </c>
    </row>
    <row r="95" spans="2:9" ht="38.25">
      <c r="B95" s="2">
        <v>44957</v>
      </c>
      <c r="C95" s="3">
        <v>56607</v>
      </c>
      <c r="D95" s="3" t="s">
        <v>123</v>
      </c>
      <c r="E95" s="3" t="s">
        <v>124</v>
      </c>
      <c r="G95" s="4">
        <v>0</v>
      </c>
      <c r="H95" s="4">
        <v>377.54</v>
      </c>
      <c r="I95" s="4">
        <v>732779697.17</v>
      </c>
    </row>
    <row r="96" ht="10.15" customHeight="1"/>
    <row r="97" spans="6:9" ht="18" customHeight="1">
      <c r="F97" s="156" t="s">
        <v>125</v>
      </c>
      <c r="G97" s="154"/>
      <c r="H97" s="154"/>
      <c r="I97" s="154"/>
    </row>
    <row r="98" ht="0.95" customHeight="1"/>
    <row r="99" spans="6:9" ht="18" customHeight="1">
      <c r="F99" s="156" t="s">
        <v>126</v>
      </c>
      <c r="G99" s="154"/>
      <c r="H99" s="154"/>
      <c r="I99" s="154"/>
    </row>
    <row r="100" spans="6:9" ht="18" customHeight="1">
      <c r="F100" s="156" t="s">
        <v>127</v>
      </c>
      <c r="G100" s="154"/>
      <c r="H100" s="154"/>
      <c r="I100" s="154"/>
    </row>
    <row r="101" ht="20.1" customHeight="1"/>
    <row r="103" spans="2:10" ht="15.75">
      <c r="B103" s="5" t="s">
        <v>128</v>
      </c>
      <c r="C103" s="6"/>
      <c r="D103" s="6"/>
      <c r="E103" s="6"/>
      <c r="F103" s="6"/>
      <c r="G103" s="6"/>
      <c r="H103" s="6"/>
      <c r="I103" s="6"/>
      <c r="J103" s="7"/>
    </row>
    <row r="104" spans="2:10" ht="15.75">
      <c r="B104" s="8"/>
      <c r="C104" s="9"/>
      <c r="D104" s="9"/>
      <c r="E104" s="9"/>
      <c r="F104" s="9"/>
      <c r="G104" s="9"/>
      <c r="H104" s="9"/>
      <c r="I104" s="9"/>
      <c r="J104" s="10"/>
    </row>
    <row r="105" spans="2:10" ht="15.75">
      <c r="B105" s="8"/>
      <c r="C105" s="9"/>
      <c r="D105" s="9"/>
      <c r="E105" s="9"/>
      <c r="F105" s="9"/>
      <c r="G105" s="9"/>
      <c r="H105" s="9"/>
      <c r="I105" s="9"/>
      <c r="J105" s="10"/>
    </row>
    <row r="106" spans="2:10" ht="15.75">
      <c r="B106" s="8"/>
      <c r="C106" s="9"/>
      <c r="D106" s="9"/>
      <c r="E106" s="9"/>
      <c r="F106" s="9"/>
      <c r="G106" s="9"/>
      <c r="H106" s="9"/>
      <c r="I106" s="9"/>
      <c r="J106" s="10"/>
    </row>
    <row r="107" spans="2:10" ht="15.75">
      <c r="B107" s="8"/>
      <c r="C107" s="9"/>
      <c r="D107" s="9"/>
      <c r="E107" s="9"/>
      <c r="F107" s="9"/>
      <c r="G107" s="9"/>
      <c r="H107" s="9"/>
      <c r="I107" s="9"/>
      <c r="J107" s="10"/>
    </row>
    <row r="108" spans="2:10" ht="15.75">
      <c r="B108" s="8"/>
      <c r="C108" s="9"/>
      <c r="D108" s="9"/>
      <c r="E108" s="9"/>
      <c r="F108" s="9"/>
      <c r="G108" s="9"/>
      <c r="H108" s="9"/>
      <c r="I108" s="9"/>
      <c r="J108" s="10"/>
    </row>
    <row r="109" spans="2:10" ht="15.75">
      <c r="B109" s="157"/>
      <c r="C109" s="158"/>
      <c r="D109" s="158"/>
      <c r="E109" s="158"/>
      <c r="F109" s="158"/>
      <c r="G109" s="158"/>
      <c r="H109" s="158"/>
      <c r="I109" s="158"/>
      <c r="J109" s="159"/>
    </row>
    <row r="110" spans="2:10" ht="15.75">
      <c r="B110" s="11"/>
      <c r="C110" s="12"/>
      <c r="D110" s="12"/>
      <c r="E110" s="12"/>
      <c r="F110" s="12"/>
      <c r="G110" s="12"/>
      <c r="H110" s="12"/>
      <c r="I110" s="12"/>
      <c r="J110" s="13"/>
    </row>
    <row r="111" spans="2:10" ht="15">
      <c r="B111" s="149" t="s">
        <v>129</v>
      </c>
      <c r="C111" s="150"/>
      <c r="D111" s="150"/>
      <c r="E111" s="150"/>
      <c r="F111" s="150"/>
      <c r="G111" s="150"/>
      <c r="H111" s="150"/>
      <c r="I111" s="150"/>
      <c r="J111" s="151"/>
    </row>
    <row r="112" spans="2:10" ht="15">
      <c r="B112" s="149" t="s">
        <v>130</v>
      </c>
      <c r="C112" s="150"/>
      <c r="D112" s="150"/>
      <c r="E112" s="150"/>
      <c r="F112" s="150"/>
      <c r="G112" s="150"/>
      <c r="H112" s="150"/>
      <c r="I112" s="150"/>
      <c r="J112" s="151"/>
    </row>
    <row r="113" spans="2:10" ht="15">
      <c r="B113" s="14"/>
      <c r="C113" s="15"/>
      <c r="D113" s="15"/>
      <c r="E113" s="15"/>
      <c r="F113" s="15"/>
      <c r="G113" s="15"/>
      <c r="H113" s="15"/>
      <c r="I113" s="15"/>
      <c r="J113" s="16"/>
    </row>
    <row r="114" spans="2:10" ht="15.75">
      <c r="B114" s="17" t="s">
        <v>131</v>
      </c>
      <c r="C114" s="18"/>
      <c r="D114" s="18"/>
      <c r="E114" s="18"/>
      <c r="F114" s="18"/>
      <c r="G114" s="18"/>
      <c r="H114" s="18"/>
      <c r="I114" s="18"/>
      <c r="J114" s="19"/>
    </row>
    <row r="115" spans="2:10" ht="15">
      <c r="B115" s="20" t="s">
        <v>132</v>
      </c>
      <c r="C115" s="21"/>
      <c r="D115" s="22"/>
      <c r="E115" s="22"/>
      <c r="F115" s="22"/>
      <c r="G115" s="22"/>
      <c r="H115" s="21" t="s">
        <v>133</v>
      </c>
      <c r="J115" s="23" t="s">
        <v>134</v>
      </c>
    </row>
    <row r="116" spans="2:10" ht="15.75">
      <c r="B116" s="24" t="s">
        <v>135</v>
      </c>
      <c r="C116" s="25" t="s">
        <v>136</v>
      </c>
      <c r="D116" s="26"/>
      <c r="E116" s="27"/>
      <c r="F116" s="28"/>
      <c r="G116" s="29"/>
      <c r="H116" s="29"/>
      <c r="I116" s="30"/>
      <c r="J116" s="31"/>
    </row>
    <row r="117" spans="2:10" ht="15.75">
      <c r="B117" s="24"/>
      <c r="C117" s="32"/>
      <c r="D117" s="33"/>
      <c r="E117" s="30"/>
      <c r="F117" s="28"/>
      <c r="G117" s="29"/>
      <c r="H117" s="29"/>
      <c r="I117" s="30"/>
      <c r="J117" s="31"/>
    </row>
    <row r="118" spans="2:10" ht="15.75">
      <c r="B118" s="24" t="s">
        <v>137</v>
      </c>
      <c r="C118" s="32"/>
      <c r="D118" s="33"/>
      <c r="E118" s="30"/>
      <c r="F118" s="34" t="s">
        <v>138</v>
      </c>
      <c r="G118" s="29" t="s">
        <v>139</v>
      </c>
      <c r="H118" s="29"/>
      <c r="I118" s="30"/>
      <c r="J118" s="31"/>
    </row>
    <row r="119" spans="2:10" ht="16.5" thickBot="1">
      <c r="B119" s="24"/>
      <c r="C119" s="32"/>
      <c r="D119" s="33"/>
      <c r="E119" s="30"/>
      <c r="F119" s="28"/>
      <c r="G119" s="29"/>
      <c r="H119" s="29"/>
      <c r="I119" s="30"/>
      <c r="J119" s="31"/>
    </row>
    <row r="120" spans="2:10" ht="16.5" thickTop="1">
      <c r="B120" s="35"/>
      <c r="C120" s="36"/>
      <c r="D120" s="36"/>
      <c r="E120" s="36"/>
      <c r="F120" s="36"/>
      <c r="G120" s="36"/>
      <c r="H120" s="36"/>
      <c r="I120" s="36"/>
      <c r="J120" s="37"/>
    </row>
    <row r="121" spans="2:10" ht="15.75">
      <c r="B121" s="38"/>
      <c r="C121" s="39"/>
      <c r="D121" s="39"/>
      <c r="E121" s="39"/>
      <c r="F121" s="39"/>
      <c r="G121" s="39"/>
      <c r="H121" s="39"/>
      <c r="I121" s="39"/>
      <c r="J121" s="40" t="s">
        <v>140</v>
      </c>
    </row>
    <row r="122" spans="2:10" ht="15.75">
      <c r="B122" s="41" t="s">
        <v>141</v>
      </c>
      <c r="C122" s="42"/>
      <c r="D122" s="42"/>
      <c r="E122" s="42"/>
      <c r="F122" s="42"/>
      <c r="G122" s="142"/>
      <c r="H122" s="142"/>
      <c r="I122" s="142"/>
      <c r="J122" s="44">
        <v>0</v>
      </c>
    </row>
    <row r="123" spans="2:10" ht="15.75">
      <c r="B123" s="38"/>
      <c r="C123" s="39"/>
      <c r="D123" s="39"/>
      <c r="E123" s="39"/>
      <c r="F123" s="39"/>
      <c r="G123" s="39"/>
      <c r="H123" s="39"/>
      <c r="I123" s="39"/>
      <c r="J123" s="44"/>
    </row>
    <row r="124" spans="2:10" ht="15.75">
      <c r="B124" s="45" t="s">
        <v>142</v>
      </c>
      <c r="C124" s="46"/>
      <c r="D124" s="46"/>
      <c r="E124" s="46"/>
      <c r="F124" s="46"/>
      <c r="G124" s="39"/>
      <c r="H124" s="39"/>
      <c r="I124" s="39"/>
      <c r="J124" s="44"/>
    </row>
    <row r="125" spans="2:10" ht="15.75">
      <c r="B125" s="38" t="s">
        <v>143</v>
      </c>
      <c r="C125" s="39"/>
      <c r="D125" s="39"/>
      <c r="E125" s="39"/>
      <c r="F125" s="39"/>
      <c r="G125" s="152"/>
      <c r="H125" s="152"/>
      <c r="I125" s="152"/>
      <c r="J125" s="44">
        <v>984752426.07</v>
      </c>
    </row>
    <row r="126" spans="2:10" ht="15.75">
      <c r="B126" s="38" t="s">
        <v>144</v>
      </c>
      <c r="C126" s="39"/>
      <c r="D126" s="39"/>
      <c r="E126" s="39"/>
      <c r="F126" s="39"/>
      <c r="G126" s="142"/>
      <c r="H126" s="142"/>
      <c r="I126" s="142"/>
      <c r="J126" s="44"/>
    </row>
    <row r="127" spans="2:10" ht="15.75">
      <c r="B127" s="38"/>
      <c r="C127" s="39"/>
      <c r="D127" s="39"/>
      <c r="E127" s="39"/>
      <c r="F127" s="39"/>
      <c r="G127" s="43"/>
      <c r="H127" s="43"/>
      <c r="I127" s="43"/>
      <c r="J127" s="44"/>
    </row>
    <row r="128" spans="2:10" ht="15.75">
      <c r="B128" s="41" t="s">
        <v>145</v>
      </c>
      <c r="C128" s="42"/>
      <c r="D128" s="42"/>
      <c r="E128" s="42"/>
      <c r="F128" s="42"/>
      <c r="G128" s="39"/>
      <c r="H128" s="39"/>
      <c r="I128" s="39"/>
      <c r="J128" s="47">
        <f>+J122+J125</f>
        <v>984752426.07</v>
      </c>
    </row>
    <row r="129" spans="2:10" ht="15.75">
      <c r="B129" s="38"/>
      <c r="C129" s="39"/>
      <c r="D129" s="39"/>
      <c r="E129" s="39"/>
      <c r="F129" s="39"/>
      <c r="G129" s="39"/>
      <c r="H129" s="39"/>
      <c r="I129" s="39"/>
      <c r="J129" s="44"/>
    </row>
    <row r="130" spans="2:10" ht="15.75">
      <c r="B130" s="45" t="s">
        <v>146</v>
      </c>
      <c r="C130" s="46"/>
      <c r="D130" s="46"/>
      <c r="E130" s="46"/>
      <c r="F130" s="46"/>
      <c r="G130" s="39"/>
      <c r="H130" s="39"/>
      <c r="I130" s="39"/>
      <c r="J130" s="44"/>
    </row>
    <row r="131" spans="2:10" ht="15.75">
      <c r="B131" s="38" t="s">
        <v>147</v>
      </c>
      <c r="C131" s="39"/>
      <c r="D131" s="39"/>
      <c r="E131" s="39"/>
      <c r="F131" s="39"/>
      <c r="G131" s="142"/>
      <c r="H131" s="142"/>
      <c r="I131" s="142"/>
      <c r="J131" s="44">
        <v>251972728.9</v>
      </c>
    </row>
    <row r="132" spans="2:10" ht="15.75">
      <c r="B132" s="38"/>
      <c r="C132" s="39"/>
      <c r="D132" s="39"/>
      <c r="E132" s="39"/>
      <c r="F132" s="39"/>
      <c r="G132" s="43"/>
      <c r="H132" s="43"/>
      <c r="I132" s="43"/>
      <c r="J132" s="44"/>
    </row>
    <row r="133" spans="2:10" ht="16.5" thickBot="1">
      <c r="B133" s="41" t="s">
        <v>148</v>
      </c>
      <c r="C133" s="42"/>
      <c r="D133" s="42"/>
      <c r="E133" s="42"/>
      <c r="F133" s="42"/>
      <c r="G133" s="142"/>
      <c r="H133" s="142"/>
      <c r="I133" s="142"/>
      <c r="J133" s="48">
        <f>+J128-J131</f>
        <v>732779697.1700001</v>
      </c>
    </row>
    <row r="134" spans="2:10" ht="16.5" thickTop="1">
      <c r="B134" s="49"/>
      <c r="C134" s="50"/>
      <c r="D134" s="50"/>
      <c r="E134" s="50"/>
      <c r="F134" s="50"/>
      <c r="G134" s="50"/>
      <c r="H134" s="50"/>
      <c r="I134" s="50"/>
      <c r="J134" s="51"/>
    </row>
    <row r="135" spans="2:10" ht="15.75">
      <c r="B135" s="38"/>
      <c r="C135" s="39"/>
      <c r="D135" s="39"/>
      <c r="E135" s="39"/>
      <c r="F135" s="39"/>
      <c r="G135" s="39"/>
      <c r="H135" s="39"/>
      <c r="I135" s="39"/>
      <c r="J135" s="52"/>
    </row>
    <row r="136" spans="2:10" ht="15.75">
      <c r="B136" s="38"/>
      <c r="C136" s="39"/>
      <c r="D136" s="39"/>
      <c r="E136" s="39"/>
      <c r="F136" s="39"/>
      <c r="G136" s="39"/>
      <c r="H136" s="39"/>
      <c r="I136" s="39"/>
      <c r="J136" s="40" t="s">
        <v>149</v>
      </c>
    </row>
    <row r="137" spans="2:10" ht="15.75">
      <c r="B137" s="41" t="s">
        <v>150</v>
      </c>
      <c r="C137" s="42"/>
      <c r="D137" s="42"/>
      <c r="E137" s="42"/>
      <c r="F137" s="42"/>
      <c r="G137" s="142"/>
      <c r="H137" s="142"/>
      <c r="I137" s="142"/>
      <c r="J137" s="44">
        <v>732991215.59</v>
      </c>
    </row>
    <row r="138" spans="2:10" ht="15.75">
      <c r="B138" s="41"/>
      <c r="C138" s="42"/>
      <c r="D138" s="42"/>
      <c r="E138" s="42"/>
      <c r="F138" s="42"/>
      <c r="G138" s="43"/>
      <c r="H138" s="43"/>
      <c r="I138" s="43"/>
      <c r="J138" s="44"/>
    </row>
    <row r="139" spans="2:10" ht="15.75">
      <c r="B139" s="45" t="s">
        <v>142</v>
      </c>
      <c r="C139" s="46"/>
      <c r="D139" s="46"/>
      <c r="E139" s="46"/>
      <c r="F139" s="46"/>
      <c r="G139" s="39"/>
      <c r="H139" s="39"/>
      <c r="I139" s="39"/>
      <c r="J139" s="53"/>
    </row>
    <row r="140" spans="2:10" ht="15.75">
      <c r="B140" s="38" t="s">
        <v>151</v>
      </c>
      <c r="C140" s="39"/>
      <c r="D140" s="39"/>
      <c r="E140" s="39"/>
      <c r="F140" s="39"/>
      <c r="G140" s="142"/>
      <c r="H140" s="142"/>
      <c r="I140" s="142"/>
      <c r="J140" s="44">
        <v>0</v>
      </c>
    </row>
    <row r="141" spans="2:10" ht="15.75">
      <c r="B141" s="41" t="s">
        <v>145</v>
      </c>
      <c r="C141" s="42"/>
      <c r="D141" s="42"/>
      <c r="E141" s="42"/>
      <c r="F141" s="42"/>
      <c r="G141" s="148"/>
      <c r="H141" s="148"/>
      <c r="I141" s="148"/>
      <c r="J141" s="55">
        <f>SUM(J137:J140)</f>
        <v>732991215.59</v>
      </c>
    </row>
    <row r="142" spans="2:10" ht="15.75">
      <c r="B142" s="38"/>
      <c r="C142" s="39"/>
      <c r="D142" s="39"/>
      <c r="E142" s="39"/>
      <c r="F142" s="39"/>
      <c r="G142" s="39"/>
      <c r="H142" s="39"/>
      <c r="I142" s="39"/>
      <c r="J142" s="53"/>
    </row>
    <row r="143" spans="2:10" ht="15.75">
      <c r="B143" s="45" t="s">
        <v>146</v>
      </c>
      <c r="C143" s="46"/>
      <c r="D143" s="46"/>
      <c r="E143" s="46"/>
      <c r="F143" s="46"/>
      <c r="G143" s="39"/>
      <c r="H143" s="39"/>
      <c r="I143" s="39"/>
      <c r="J143" s="44"/>
    </row>
    <row r="144" spans="2:10" ht="15.75">
      <c r="B144" s="38" t="s">
        <v>152</v>
      </c>
      <c r="C144" s="39"/>
      <c r="D144" s="39"/>
      <c r="E144" s="39"/>
      <c r="F144" s="39"/>
      <c r="G144" s="148"/>
      <c r="H144" s="148"/>
      <c r="I144" s="148"/>
      <c r="J144" s="44">
        <v>211518.42</v>
      </c>
    </row>
    <row r="145" spans="2:10" ht="15.75">
      <c r="B145" s="38"/>
      <c r="C145" s="39"/>
      <c r="D145" s="39"/>
      <c r="E145" s="39"/>
      <c r="F145" s="39"/>
      <c r="G145" s="54"/>
      <c r="H145" s="54"/>
      <c r="I145" s="54"/>
      <c r="J145" s="44"/>
    </row>
    <row r="146" spans="2:10" ht="16.5" thickBot="1">
      <c r="B146" s="41" t="s">
        <v>148</v>
      </c>
      <c r="C146" s="42"/>
      <c r="D146" s="42"/>
      <c r="E146" s="42"/>
      <c r="F146" s="42"/>
      <c r="G146" s="39"/>
      <c r="H146" s="39"/>
      <c r="I146" s="39"/>
      <c r="J146" s="48">
        <f>SUM(J141-J144)</f>
        <v>732779697.1700001</v>
      </c>
    </row>
    <row r="147" spans="2:10" ht="17.25" thickBot="1" thickTop="1">
      <c r="B147" s="56"/>
      <c r="C147" s="57"/>
      <c r="D147" s="57"/>
      <c r="E147" s="57"/>
      <c r="F147" s="57"/>
      <c r="G147" s="58"/>
      <c r="H147" s="58"/>
      <c r="I147" s="58"/>
      <c r="J147" s="59"/>
    </row>
    <row r="148" spans="2:10" ht="16.5" thickTop="1">
      <c r="B148" s="60"/>
      <c r="C148" s="61"/>
      <c r="D148" s="61"/>
      <c r="E148" s="61"/>
      <c r="F148" s="61"/>
      <c r="G148" s="36"/>
      <c r="H148" s="36"/>
      <c r="I148" s="36"/>
      <c r="J148" s="62"/>
    </row>
    <row r="149" spans="2:10" ht="15.75">
      <c r="B149" s="41"/>
      <c r="C149" s="42"/>
      <c r="D149" s="42"/>
      <c r="E149" s="42"/>
      <c r="F149" s="42"/>
      <c r="G149" s="39"/>
      <c r="H149" s="39"/>
      <c r="I149" s="39"/>
      <c r="J149" s="63"/>
    </row>
    <row r="150" spans="2:10" ht="15.75">
      <c r="B150" s="160" t="s">
        <v>153</v>
      </c>
      <c r="C150" s="144"/>
      <c r="D150" s="65"/>
      <c r="E150" s="144" t="s">
        <v>154</v>
      </c>
      <c r="F150" s="144"/>
      <c r="G150" s="144"/>
      <c r="H150" s="66"/>
      <c r="I150" s="64" t="s">
        <v>155</v>
      </c>
      <c r="J150" s="67"/>
    </row>
    <row r="151" spans="2:10" ht="15.75">
      <c r="B151" s="161" t="s">
        <v>156</v>
      </c>
      <c r="C151" s="141"/>
      <c r="D151" s="43"/>
      <c r="E151" s="141" t="s">
        <v>157</v>
      </c>
      <c r="F151" s="141"/>
      <c r="G151" s="141"/>
      <c r="H151" s="39"/>
      <c r="I151" s="142" t="s">
        <v>158</v>
      </c>
      <c r="J151" s="143"/>
    </row>
    <row r="152" spans="2:10" ht="15.75">
      <c r="B152" s="38"/>
      <c r="C152" s="39"/>
      <c r="D152" s="43"/>
      <c r="E152" s="43"/>
      <c r="F152" s="43"/>
      <c r="G152" s="43"/>
      <c r="H152" s="39"/>
      <c r="I152" s="43"/>
      <c r="J152" s="68"/>
    </row>
    <row r="153" spans="2:10" ht="15.75">
      <c r="B153" s="160" t="s">
        <v>159</v>
      </c>
      <c r="C153" s="144"/>
      <c r="D153" s="65"/>
      <c r="E153" s="144" t="s">
        <v>160</v>
      </c>
      <c r="F153" s="144"/>
      <c r="G153" s="144"/>
      <c r="H153" s="66"/>
      <c r="I153" s="64" t="s">
        <v>161</v>
      </c>
      <c r="J153" s="67"/>
    </row>
    <row r="154" spans="2:10" ht="15.75">
      <c r="B154" s="161" t="s">
        <v>162</v>
      </c>
      <c r="C154" s="141"/>
      <c r="D154" s="43"/>
      <c r="E154" s="141" t="s">
        <v>163</v>
      </c>
      <c r="F154" s="141"/>
      <c r="G154" s="141"/>
      <c r="H154" s="39"/>
      <c r="I154" s="142" t="s">
        <v>163</v>
      </c>
      <c r="J154" s="143"/>
    </row>
    <row r="155" spans="2:10" ht="15.75">
      <c r="B155" s="41"/>
      <c r="C155" s="42"/>
      <c r="D155" s="42"/>
      <c r="E155" s="42"/>
      <c r="F155" s="42"/>
      <c r="G155" s="39"/>
      <c r="H155" s="39"/>
      <c r="I155" s="39"/>
      <c r="J155" s="69"/>
    </row>
    <row r="156" spans="2:10" ht="15.75">
      <c r="B156" s="70"/>
      <c r="C156" s="71"/>
      <c r="D156" s="71"/>
      <c r="E156" s="71"/>
      <c r="F156" s="71"/>
      <c r="G156" s="72"/>
      <c r="H156" s="73"/>
      <c r="I156" s="72"/>
      <c r="J156" s="74"/>
    </row>
  </sheetData>
  <protectedRanges>
    <protectedRange sqref="E150 B150 I150" name="Rango1_2_1_3"/>
    <protectedRange sqref="E153 B153 I153" name="Rango1_2_1_1_2"/>
    <protectedRange sqref="I116:I119" name="Rango1_1_2"/>
  </protectedRanges>
  <mergeCells count="27">
    <mergeCell ref="G131:I131"/>
    <mergeCell ref="B2:I2"/>
    <mergeCell ref="B4:I4"/>
    <mergeCell ref="F97:I97"/>
    <mergeCell ref="F99:I99"/>
    <mergeCell ref="F100:I100"/>
    <mergeCell ref="B109:J109"/>
    <mergeCell ref="B111:J111"/>
    <mergeCell ref="B112:J112"/>
    <mergeCell ref="G122:I122"/>
    <mergeCell ref="G125:I125"/>
    <mergeCell ref="G126:I126"/>
    <mergeCell ref="B154:C154"/>
    <mergeCell ref="E154:G154"/>
    <mergeCell ref="I154:J154"/>
    <mergeCell ref="G133:I133"/>
    <mergeCell ref="G137:I137"/>
    <mergeCell ref="G140:I140"/>
    <mergeCell ref="G141:I141"/>
    <mergeCell ref="G144:I144"/>
    <mergeCell ref="B150:C150"/>
    <mergeCell ref="E150:G150"/>
    <mergeCell ref="B151:C151"/>
    <mergeCell ref="E151:G151"/>
    <mergeCell ref="I151:J151"/>
    <mergeCell ref="B153:C153"/>
    <mergeCell ref="E153:G15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D742-BF1B-4C2D-AD2A-CD609C6A0B0E}">
  <dimension ref="B2:K75"/>
  <sheetViews>
    <sheetView workbookViewId="0" topLeftCell="A1">
      <selection activeCell="H21" sqref="H2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0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3" t="s">
        <v>0</v>
      </c>
      <c r="C2" s="154"/>
      <c r="D2" s="154"/>
      <c r="E2" s="154"/>
      <c r="F2" s="154"/>
      <c r="G2" s="154"/>
      <c r="H2" s="154"/>
      <c r="I2" s="154"/>
    </row>
    <row r="3" ht="15" hidden="1"/>
    <row r="4" spans="2:9" ht="15">
      <c r="B4" s="155" t="s">
        <v>632</v>
      </c>
      <c r="C4" s="154"/>
      <c r="D4" s="154"/>
      <c r="E4" s="154"/>
      <c r="F4" s="154"/>
      <c r="G4" s="154"/>
      <c r="H4" s="154"/>
      <c r="I4" s="15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44927</v>
      </c>
      <c r="C8" s="3">
        <v>0</v>
      </c>
      <c r="D8" s="3" t="s">
        <v>165</v>
      </c>
      <c r="E8" s="3"/>
      <c r="G8" s="4">
        <v>7818362.11</v>
      </c>
      <c r="H8" s="4">
        <v>5148504.68</v>
      </c>
      <c r="I8" s="4">
        <v>2669857.43</v>
      </c>
    </row>
    <row r="9" spans="2:9" ht="38.25">
      <c r="B9" s="2">
        <v>44932</v>
      </c>
      <c r="C9" s="3">
        <v>56698</v>
      </c>
      <c r="D9" s="3" t="s">
        <v>633</v>
      </c>
      <c r="E9" s="3" t="s">
        <v>634</v>
      </c>
      <c r="G9" s="4">
        <v>0</v>
      </c>
      <c r="H9" s="4">
        <v>29872.68</v>
      </c>
      <c r="I9" s="4">
        <v>2639984.75</v>
      </c>
    </row>
    <row r="10" spans="2:9" ht="89.25">
      <c r="B10" s="2">
        <v>44957</v>
      </c>
      <c r="C10" s="3">
        <v>56699</v>
      </c>
      <c r="D10" s="3" t="s">
        <v>635</v>
      </c>
      <c r="E10" s="3" t="s">
        <v>636</v>
      </c>
      <c r="G10" s="4">
        <v>0</v>
      </c>
      <c r="H10" s="4">
        <v>319.81</v>
      </c>
      <c r="I10" s="4">
        <v>2639664.94</v>
      </c>
    </row>
    <row r="12" spans="6:9" ht="15">
      <c r="F12" s="156" t="s">
        <v>637</v>
      </c>
      <c r="G12" s="154"/>
      <c r="H12" s="154"/>
      <c r="I12" s="154"/>
    </row>
    <row r="14" spans="6:9" ht="15">
      <c r="F14" s="156" t="s">
        <v>638</v>
      </c>
      <c r="G14" s="154"/>
      <c r="H14" s="154"/>
      <c r="I14" s="154"/>
    </row>
    <row r="15" spans="6:9" ht="15">
      <c r="F15" s="156" t="s">
        <v>639</v>
      </c>
      <c r="G15" s="154"/>
      <c r="H15" s="154"/>
      <c r="I15" s="154"/>
    </row>
    <row r="18" ht="15.75" thickBot="1"/>
    <row r="19" spans="2:11" ht="15.75">
      <c r="B19" s="90" t="s">
        <v>655</v>
      </c>
      <c r="C19" s="91"/>
      <c r="D19" s="91"/>
      <c r="E19" s="91"/>
      <c r="F19" s="91"/>
      <c r="G19" s="91"/>
      <c r="H19" s="91"/>
      <c r="I19" s="91"/>
      <c r="J19" s="91"/>
      <c r="K19" s="92"/>
    </row>
    <row r="20" spans="2:11" ht="15.75">
      <c r="B20" s="93"/>
      <c r="D20" s="9"/>
      <c r="E20" s="9"/>
      <c r="F20" s="9"/>
      <c r="G20" s="9"/>
      <c r="H20" s="9"/>
      <c r="I20" s="9"/>
      <c r="J20" s="9"/>
      <c r="K20" s="94"/>
    </row>
    <row r="21" spans="2:11" ht="15.75">
      <c r="B21" s="93"/>
      <c r="C21" s="9"/>
      <c r="D21" s="9"/>
      <c r="E21" s="9"/>
      <c r="F21" s="9"/>
      <c r="G21" s="9"/>
      <c r="H21" s="9"/>
      <c r="I21" s="9"/>
      <c r="J21" s="9"/>
      <c r="K21" s="94"/>
    </row>
    <row r="22" spans="2:11" ht="15.75">
      <c r="B22" s="93"/>
      <c r="C22" s="9"/>
      <c r="D22" s="9"/>
      <c r="E22" s="9"/>
      <c r="F22" s="9"/>
      <c r="G22" s="9"/>
      <c r="H22" s="9"/>
      <c r="I22" s="9"/>
      <c r="J22" s="9"/>
      <c r="K22" s="94"/>
    </row>
    <row r="23" spans="2:11" ht="15.75">
      <c r="B23" s="93"/>
      <c r="C23" s="9"/>
      <c r="D23" s="9"/>
      <c r="E23" s="9"/>
      <c r="F23" s="9"/>
      <c r="G23" s="9"/>
      <c r="H23" s="9"/>
      <c r="I23" s="9"/>
      <c r="J23" s="9"/>
      <c r="K23" s="94"/>
    </row>
    <row r="24" spans="2:11" ht="15.75">
      <c r="B24" s="93"/>
      <c r="C24" s="9"/>
      <c r="D24" s="9"/>
      <c r="E24" s="9"/>
      <c r="F24" s="9"/>
      <c r="G24" s="9"/>
      <c r="H24" s="9"/>
      <c r="I24" s="9"/>
      <c r="J24" s="9"/>
      <c r="K24" s="94"/>
    </row>
    <row r="25" spans="2:11" ht="15.75">
      <c r="B25" s="93"/>
      <c r="C25" s="9"/>
      <c r="D25" s="9"/>
      <c r="E25" s="9"/>
      <c r="F25" s="9"/>
      <c r="G25" s="9"/>
      <c r="H25" s="9"/>
      <c r="I25" s="9"/>
      <c r="J25" s="9"/>
      <c r="K25" s="94"/>
    </row>
    <row r="26" spans="2:11" ht="15.75">
      <c r="B26" s="93"/>
      <c r="C26" s="9"/>
      <c r="D26" s="9"/>
      <c r="E26" s="9"/>
      <c r="F26" s="9"/>
      <c r="G26" s="9"/>
      <c r="H26" s="9"/>
      <c r="I26" s="9"/>
      <c r="J26" s="9"/>
      <c r="K26" s="94"/>
    </row>
    <row r="27" spans="2:11" ht="15.75">
      <c r="B27" s="162" t="s">
        <v>178</v>
      </c>
      <c r="C27" s="158"/>
      <c r="D27" s="158"/>
      <c r="E27" s="158"/>
      <c r="F27" s="158"/>
      <c r="G27" s="158"/>
      <c r="H27" s="158"/>
      <c r="I27" s="158"/>
      <c r="J27" s="158"/>
      <c r="K27" s="163"/>
    </row>
    <row r="28" spans="2:11" ht="15">
      <c r="B28" s="165" t="s">
        <v>291</v>
      </c>
      <c r="C28" s="150"/>
      <c r="D28" s="150"/>
      <c r="E28" s="150"/>
      <c r="F28" s="150"/>
      <c r="G28" s="150"/>
      <c r="H28" s="150"/>
      <c r="I28" s="150"/>
      <c r="J28" s="150"/>
      <c r="K28" s="166"/>
    </row>
    <row r="29" spans="2:11" ht="15.75">
      <c r="B29" s="95"/>
      <c r="C29" s="78"/>
      <c r="D29" s="78"/>
      <c r="E29" s="78"/>
      <c r="F29" s="78"/>
      <c r="G29" s="78"/>
      <c r="H29" s="78"/>
      <c r="I29" s="78"/>
      <c r="J29" s="78"/>
      <c r="K29" s="96"/>
    </row>
    <row r="30" spans="2:11" ht="15.75">
      <c r="B30" s="95"/>
      <c r="C30" s="78"/>
      <c r="D30" s="78"/>
      <c r="E30" s="78"/>
      <c r="F30" s="78"/>
      <c r="G30" s="78"/>
      <c r="H30" s="78"/>
      <c r="I30" s="78"/>
      <c r="J30" s="78"/>
      <c r="K30" s="96"/>
    </row>
    <row r="31" spans="2:11" ht="15.75">
      <c r="B31" s="93"/>
      <c r="C31" s="18" t="s">
        <v>181</v>
      </c>
      <c r="D31" s="18"/>
      <c r="E31" s="18"/>
      <c r="F31" s="18"/>
      <c r="G31" s="18"/>
      <c r="H31" s="18"/>
      <c r="I31" s="18"/>
      <c r="J31" s="18"/>
      <c r="K31" s="97"/>
    </row>
    <row r="32" spans="2:11" ht="15.75">
      <c r="B32" s="93"/>
      <c r="C32" s="21" t="s">
        <v>656</v>
      </c>
      <c r="D32" s="21"/>
      <c r="E32" s="22"/>
      <c r="F32" s="22"/>
      <c r="G32" s="22"/>
      <c r="H32" s="22"/>
      <c r="I32" s="21" t="s">
        <v>183</v>
      </c>
      <c r="J32" s="21"/>
      <c r="K32" s="98">
        <v>9600246657</v>
      </c>
    </row>
    <row r="33" spans="2:11" ht="15.75">
      <c r="B33" s="93"/>
      <c r="C33" s="29" t="s">
        <v>135</v>
      </c>
      <c r="D33" s="25" t="s">
        <v>136</v>
      </c>
      <c r="E33" s="26"/>
      <c r="F33" s="27"/>
      <c r="G33" s="81"/>
      <c r="H33" s="82"/>
      <c r="I33" s="29"/>
      <c r="J33" s="30"/>
      <c r="K33" s="99"/>
    </row>
    <row r="34" spans="2:11" ht="15.75">
      <c r="B34" s="93"/>
      <c r="C34" s="29" t="s">
        <v>184</v>
      </c>
      <c r="D34" s="32"/>
      <c r="E34" s="33"/>
      <c r="F34" s="30"/>
      <c r="G34" s="81"/>
      <c r="H34" s="29" t="s">
        <v>293</v>
      </c>
      <c r="I34" s="29"/>
      <c r="J34" s="30"/>
      <c r="K34" s="100"/>
    </row>
    <row r="35" spans="2:11" ht="16.5" thickBot="1">
      <c r="B35" s="93"/>
      <c r="C35" s="29"/>
      <c r="D35" s="32"/>
      <c r="E35" s="33"/>
      <c r="F35" s="30"/>
      <c r="G35" s="28"/>
      <c r="H35" s="29"/>
      <c r="I35" s="29"/>
      <c r="J35" s="30"/>
      <c r="K35" s="100"/>
    </row>
    <row r="36" spans="2:11" ht="16.5" thickTop="1">
      <c r="B36" s="101"/>
      <c r="C36" s="36"/>
      <c r="D36" s="36"/>
      <c r="E36" s="36"/>
      <c r="F36" s="36"/>
      <c r="G36" s="36"/>
      <c r="H36" s="36"/>
      <c r="I36" s="36"/>
      <c r="J36" s="36"/>
      <c r="K36" s="102"/>
    </row>
    <row r="37" spans="2:11" ht="15.75">
      <c r="B37" s="103"/>
      <c r="C37" s="39"/>
      <c r="D37" s="39"/>
      <c r="E37" s="39"/>
      <c r="F37" s="39"/>
      <c r="G37" s="39"/>
      <c r="H37" s="39"/>
      <c r="I37" s="39"/>
      <c r="J37" s="39"/>
      <c r="K37" s="104" t="s">
        <v>140</v>
      </c>
    </row>
    <row r="38" spans="2:11" ht="15.75">
      <c r="B38" s="103"/>
      <c r="C38" s="42" t="s">
        <v>141</v>
      </c>
      <c r="D38" s="42"/>
      <c r="E38" s="42"/>
      <c r="F38" s="42"/>
      <c r="G38" s="42"/>
      <c r="H38" s="142"/>
      <c r="I38" s="142"/>
      <c r="J38" s="142"/>
      <c r="K38" s="105">
        <v>2669857.43</v>
      </c>
    </row>
    <row r="39" spans="2:11" ht="15.75">
      <c r="B39" s="103"/>
      <c r="C39" s="39"/>
      <c r="D39" s="39"/>
      <c r="E39" s="39"/>
      <c r="F39" s="39"/>
      <c r="G39" s="39"/>
      <c r="H39" s="39"/>
      <c r="I39" s="39"/>
      <c r="J39" s="39"/>
      <c r="K39" s="105"/>
    </row>
    <row r="40" spans="2:11" ht="15.75">
      <c r="B40" s="103"/>
      <c r="C40" s="46" t="s">
        <v>142</v>
      </c>
      <c r="D40" s="46"/>
      <c r="E40" s="46"/>
      <c r="F40" s="46"/>
      <c r="G40" s="46"/>
      <c r="H40" s="39"/>
      <c r="I40" s="39"/>
      <c r="J40" s="39"/>
      <c r="K40" s="105"/>
    </row>
    <row r="41" spans="2:11" ht="15.75">
      <c r="B41" s="103"/>
      <c r="C41" s="39" t="s">
        <v>143</v>
      </c>
      <c r="D41" s="39"/>
      <c r="E41" s="39"/>
      <c r="F41" s="39"/>
      <c r="G41" s="39"/>
      <c r="H41" s="152"/>
      <c r="I41" s="152"/>
      <c r="J41" s="152"/>
      <c r="K41" s="106"/>
    </row>
    <row r="42" spans="2:11" ht="15.75">
      <c r="B42" s="103"/>
      <c r="C42" s="39" t="s">
        <v>144</v>
      </c>
      <c r="D42" s="39"/>
      <c r="E42" s="39"/>
      <c r="F42" s="39"/>
      <c r="G42" s="39"/>
      <c r="H42" s="142"/>
      <c r="I42" s="142"/>
      <c r="J42" s="142"/>
      <c r="K42" s="107"/>
    </row>
    <row r="43" spans="2:11" ht="15.75">
      <c r="B43" s="103"/>
      <c r="C43" s="39"/>
      <c r="D43" s="39"/>
      <c r="E43" s="39"/>
      <c r="F43" s="39"/>
      <c r="G43" s="39"/>
      <c r="H43" s="43"/>
      <c r="I43" s="43"/>
      <c r="J43" s="43"/>
      <c r="K43" s="105"/>
    </row>
    <row r="44" spans="2:11" ht="15.75">
      <c r="B44" s="103"/>
      <c r="C44" s="42" t="s">
        <v>145</v>
      </c>
      <c r="D44" s="42"/>
      <c r="E44" s="42"/>
      <c r="F44" s="42"/>
      <c r="G44" s="42"/>
      <c r="H44" s="39"/>
      <c r="I44" s="39"/>
      <c r="J44" s="39"/>
      <c r="K44" s="108">
        <f>+K38+K41+K42</f>
        <v>2669857.43</v>
      </c>
    </row>
    <row r="45" spans="2:11" ht="15.75">
      <c r="B45" s="103"/>
      <c r="C45" s="39"/>
      <c r="D45" s="39"/>
      <c r="E45" s="39"/>
      <c r="F45" s="39"/>
      <c r="G45" s="39"/>
      <c r="H45" s="39"/>
      <c r="I45" s="39"/>
      <c r="J45" s="39"/>
      <c r="K45" s="105"/>
    </row>
    <row r="46" spans="2:11" ht="15.75">
      <c r="B46" s="103"/>
      <c r="C46" s="46" t="s">
        <v>146</v>
      </c>
      <c r="D46" s="46"/>
      <c r="E46" s="46"/>
      <c r="F46" s="46"/>
      <c r="G46" s="46"/>
      <c r="H46" s="39"/>
      <c r="I46" s="39"/>
      <c r="J46" s="39"/>
      <c r="K46" s="105"/>
    </row>
    <row r="47" spans="2:11" ht="15.75">
      <c r="B47" s="103"/>
      <c r="C47" s="39" t="s">
        <v>189</v>
      </c>
      <c r="D47" s="39"/>
      <c r="E47" s="39"/>
      <c r="F47" s="39"/>
      <c r="G47" s="39"/>
      <c r="H47" s="142"/>
      <c r="I47" s="142"/>
      <c r="J47" s="142"/>
      <c r="K47" s="109">
        <v>319.81</v>
      </c>
    </row>
    <row r="48" spans="2:11" ht="15.75">
      <c r="B48" s="103"/>
      <c r="C48" s="39" t="s">
        <v>295</v>
      </c>
      <c r="D48" s="39"/>
      <c r="E48" s="39"/>
      <c r="F48" s="39"/>
      <c r="G48" s="39"/>
      <c r="H48" s="43"/>
      <c r="I48" s="43"/>
      <c r="J48" s="43"/>
      <c r="K48" s="109">
        <v>29872.68</v>
      </c>
    </row>
    <row r="49" spans="2:11" ht="15.75">
      <c r="B49" s="103"/>
      <c r="C49" s="39" t="s">
        <v>188</v>
      </c>
      <c r="D49" s="39"/>
      <c r="E49" s="39"/>
      <c r="F49" s="39"/>
      <c r="G49" s="39"/>
      <c r="H49" s="142"/>
      <c r="I49" s="142"/>
      <c r="J49" s="142"/>
      <c r="K49" s="105"/>
    </row>
    <row r="50" spans="2:11" ht="15.75">
      <c r="B50" s="103"/>
      <c r="C50" s="39"/>
      <c r="D50" s="39"/>
      <c r="E50" s="39"/>
      <c r="F50" s="39"/>
      <c r="G50" s="39"/>
      <c r="H50" s="43"/>
      <c r="I50" s="43"/>
      <c r="J50" s="43"/>
      <c r="K50" s="105"/>
    </row>
    <row r="51" spans="2:11" ht="15.75">
      <c r="B51" s="103"/>
      <c r="C51" s="39" t="s">
        <v>296</v>
      </c>
      <c r="D51" s="39"/>
      <c r="E51" s="39"/>
      <c r="F51" s="39"/>
      <c r="G51" s="39"/>
      <c r="H51" s="43"/>
      <c r="I51" s="43"/>
      <c r="J51" s="43"/>
      <c r="K51" s="105"/>
    </row>
    <row r="52" spans="2:11" ht="16.5" thickBot="1">
      <c r="B52" s="103"/>
      <c r="C52" s="42" t="s">
        <v>148</v>
      </c>
      <c r="D52" s="42"/>
      <c r="E52" s="42"/>
      <c r="F52" s="42"/>
      <c r="G52" s="42"/>
      <c r="H52" s="142"/>
      <c r="I52" s="142"/>
      <c r="J52" s="142"/>
      <c r="K52" s="110">
        <f>+K44-K47-K48-K50-K51</f>
        <v>2639664.94</v>
      </c>
    </row>
    <row r="53" spans="2:11" ht="16.5" thickTop="1">
      <c r="B53" s="103"/>
      <c r="C53" s="50"/>
      <c r="D53" s="50"/>
      <c r="E53" s="50"/>
      <c r="F53" s="50"/>
      <c r="G53" s="50"/>
      <c r="H53" s="50"/>
      <c r="I53" s="50"/>
      <c r="J53" s="50"/>
      <c r="K53" s="111"/>
    </row>
    <row r="54" spans="2:11" ht="15.75">
      <c r="B54" s="103"/>
      <c r="C54" s="39"/>
      <c r="D54" s="39"/>
      <c r="E54" s="39"/>
      <c r="F54" s="39"/>
      <c r="G54" s="39"/>
      <c r="H54" s="39"/>
      <c r="I54" s="39"/>
      <c r="J54" s="39"/>
      <c r="K54" s="112"/>
    </row>
    <row r="55" spans="2:11" ht="15.75">
      <c r="B55" s="103"/>
      <c r="C55" s="39"/>
      <c r="D55" s="39"/>
      <c r="E55" s="39"/>
      <c r="F55" s="39"/>
      <c r="G55" s="39"/>
      <c r="H55" s="39"/>
      <c r="I55" s="39"/>
      <c r="J55" s="39"/>
      <c r="K55" s="104" t="s">
        <v>149</v>
      </c>
    </row>
    <row r="56" spans="2:11" ht="15.75">
      <c r="B56" s="103"/>
      <c r="C56" s="42" t="s">
        <v>150</v>
      </c>
      <c r="D56" s="42"/>
      <c r="E56" s="42"/>
      <c r="F56" s="42"/>
      <c r="G56" s="42"/>
      <c r="H56" s="142"/>
      <c r="I56" s="142"/>
      <c r="J56" s="142"/>
      <c r="K56" s="105">
        <v>2639664.94</v>
      </c>
    </row>
    <row r="57" spans="2:11" ht="15.75">
      <c r="B57" s="103"/>
      <c r="C57" s="42"/>
      <c r="D57" s="42"/>
      <c r="E57" s="42"/>
      <c r="F57" s="42"/>
      <c r="G57" s="42"/>
      <c r="H57" s="43"/>
      <c r="I57" s="43"/>
      <c r="J57" s="43"/>
      <c r="K57" s="105"/>
    </row>
    <row r="58" spans="2:11" ht="15.75">
      <c r="B58" s="103"/>
      <c r="C58" s="46" t="s">
        <v>142</v>
      </c>
      <c r="D58" s="46"/>
      <c r="E58" s="46"/>
      <c r="F58" s="46"/>
      <c r="G58" s="46"/>
      <c r="H58" s="39"/>
      <c r="I58" s="39"/>
      <c r="J58" s="39"/>
      <c r="K58" s="113"/>
    </row>
    <row r="59" spans="2:11" ht="15.75">
      <c r="B59" s="103"/>
      <c r="C59" s="39" t="s">
        <v>151</v>
      </c>
      <c r="D59" s="39"/>
      <c r="E59" s="39"/>
      <c r="F59" s="39"/>
      <c r="G59" s="39"/>
      <c r="H59" s="142"/>
      <c r="I59" s="142"/>
      <c r="J59" s="142"/>
      <c r="K59" s="105">
        <v>0</v>
      </c>
    </row>
    <row r="60" spans="2:11" ht="15.75">
      <c r="B60" s="103"/>
      <c r="C60" s="42" t="s">
        <v>145</v>
      </c>
      <c r="D60" s="42"/>
      <c r="E60" s="42"/>
      <c r="F60" s="42"/>
      <c r="G60" s="42"/>
      <c r="H60" s="148"/>
      <c r="I60" s="148"/>
      <c r="J60" s="148"/>
      <c r="K60" s="114">
        <f>SUM(K56:K59)</f>
        <v>2639664.94</v>
      </c>
    </row>
    <row r="61" spans="2:11" ht="15.75">
      <c r="B61" s="103"/>
      <c r="C61" s="39"/>
      <c r="D61" s="39"/>
      <c r="E61" s="39"/>
      <c r="F61" s="39"/>
      <c r="G61" s="39"/>
      <c r="H61" s="39"/>
      <c r="I61" s="39"/>
      <c r="J61" s="39"/>
      <c r="K61" s="113"/>
    </row>
    <row r="62" spans="2:11" ht="15.75">
      <c r="B62" s="103"/>
      <c r="C62" s="46" t="s">
        <v>146</v>
      </c>
      <c r="D62" s="46"/>
      <c r="E62" s="46"/>
      <c r="F62" s="46"/>
      <c r="G62" s="46"/>
      <c r="H62" s="39"/>
      <c r="I62" s="39"/>
      <c r="J62" s="39"/>
      <c r="K62" s="105"/>
    </row>
    <row r="63" spans="2:11" ht="15.75">
      <c r="B63" s="103"/>
      <c r="C63" s="39" t="s">
        <v>297</v>
      </c>
      <c r="D63" s="39"/>
      <c r="E63" s="39"/>
      <c r="F63" s="39"/>
      <c r="G63" s="39"/>
      <c r="H63" s="148"/>
      <c r="I63" s="148"/>
      <c r="J63" s="148"/>
      <c r="K63" s="105"/>
    </row>
    <row r="64" spans="2:11" ht="15.75">
      <c r="B64" s="103"/>
      <c r="C64" s="39"/>
      <c r="D64" s="39"/>
      <c r="E64" s="39"/>
      <c r="F64" s="39"/>
      <c r="G64" s="39"/>
      <c r="H64" s="54"/>
      <c r="I64" s="54"/>
      <c r="J64" s="54"/>
      <c r="K64" s="105"/>
    </row>
    <row r="65" spans="2:11" ht="16.5" thickBot="1">
      <c r="B65" s="103"/>
      <c r="C65" s="42" t="s">
        <v>148</v>
      </c>
      <c r="D65" s="42"/>
      <c r="E65" s="42"/>
      <c r="F65" s="42"/>
      <c r="G65" s="42"/>
      <c r="H65" s="39"/>
      <c r="I65" s="39"/>
      <c r="J65" s="39"/>
      <c r="K65" s="110">
        <f>SUM(K60-K63)</f>
        <v>2639664.94</v>
      </c>
    </row>
    <row r="66" spans="2:11" ht="17.25" thickBot="1" thickTop="1">
      <c r="B66" s="115"/>
      <c r="C66" s="57"/>
      <c r="D66" s="57"/>
      <c r="E66" s="57"/>
      <c r="F66" s="57"/>
      <c r="G66" s="57"/>
      <c r="H66" s="58"/>
      <c r="I66" s="58"/>
      <c r="J66" s="58"/>
      <c r="K66" s="116"/>
    </row>
    <row r="67" spans="2:11" ht="16.5" thickTop="1">
      <c r="B67" s="101"/>
      <c r="C67" s="61"/>
      <c r="D67" s="61"/>
      <c r="E67" s="61"/>
      <c r="F67" s="61"/>
      <c r="G67" s="61"/>
      <c r="H67" s="36"/>
      <c r="I67" s="36"/>
      <c r="J67" s="36"/>
      <c r="K67" s="117"/>
    </row>
    <row r="68" spans="2:11" ht="15.75">
      <c r="B68" s="103"/>
      <c r="C68" s="42"/>
      <c r="D68" s="42"/>
      <c r="E68" s="42"/>
      <c r="F68" s="42"/>
      <c r="G68" s="42"/>
      <c r="H68" s="39"/>
      <c r="I68" s="39"/>
      <c r="J68" s="39"/>
      <c r="K68" s="118"/>
    </row>
    <row r="69" spans="2:11" ht="15.75">
      <c r="B69" s="164" t="s">
        <v>657</v>
      </c>
      <c r="C69" s="144"/>
      <c r="D69" s="144"/>
      <c r="E69" s="65"/>
      <c r="F69" s="144" t="s">
        <v>154</v>
      </c>
      <c r="G69" s="144"/>
      <c r="H69" s="144"/>
      <c r="I69" s="66"/>
      <c r="J69" s="64"/>
      <c r="K69" s="119" t="s">
        <v>192</v>
      </c>
    </row>
    <row r="70" spans="2:11" ht="15.75">
      <c r="B70" s="103"/>
      <c r="C70" s="87" t="s">
        <v>156</v>
      </c>
      <c r="D70" s="87"/>
      <c r="E70" s="43"/>
      <c r="F70" s="141" t="s">
        <v>157</v>
      </c>
      <c r="G70" s="141"/>
      <c r="H70" s="141"/>
      <c r="I70" s="39"/>
      <c r="J70" s="142" t="s">
        <v>158</v>
      </c>
      <c r="K70" s="167"/>
    </row>
    <row r="71" spans="2:11" ht="15.75">
      <c r="B71" s="103"/>
      <c r="C71" s="39"/>
      <c r="D71" s="39"/>
      <c r="E71" s="43"/>
      <c r="F71" s="43"/>
      <c r="G71" s="43"/>
      <c r="H71" s="43"/>
      <c r="I71" s="39"/>
      <c r="J71" s="43"/>
      <c r="K71" s="120"/>
    </row>
    <row r="72" spans="2:11" ht="15.75">
      <c r="B72" s="164" t="s">
        <v>159</v>
      </c>
      <c r="C72" s="144"/>
      <c r="D72" s="144"/>
      <c r="E72" s="65"/>
      <c r="F72" s="144" t="s">
        <v>160</v>
      </c>
      <c r="G72" s="144"/>
      <c r="H72" s="144"/>
      <c r="I72" s="66"/>
      <c r="J72" s="64"/>
      <c r="K72" s="119" t="s">
        <v>193</v>
      </c>
    </row>
    <row r="73" spans="2:11" ht="15.75">
      <c r="B73" s="103"/>
      <c r="C73" s="87" t="s">
        <v>162</v>
      </c>
      <c r="D73" s="87"/>
      <c r="E73" s="43"/>
      <c r="F73" s="141" t="s">
        <v>163</v>
      </c>
      <c r="G73" s="141"/>
      <c r="H73" s="141"/>
      <c r="I73" s="39"/>
      <c r="J73" s="142" t="s">
        <v>163</v>
      </c>
      <c r="K73" s="167"/>
    </row>
    <row r="74" spans="2:11" ht="15.75">
      <c r="B74" s="103"/>
      <c r="C74" s="42"/>
      <c r="D74" s="42"/>
      <c r="E74" s="42"/>
      <c r="F74" s="42"/>
      <c r="G74" s="42"/>
      <c r="H74" s="39"/>
      <c r="I74" s="39"/>
      <c r="J74" s="39"/>
      <c r="K74" s="121"/>
    </row>
    <row r="75" spans="2:11" ht="16.5" thickBot="1">
      <c r="B75" s="122"/>
      <c r="C75" s="123"/>
      <c r="D75" s="123"/>
      <c r="E75" s="123"/>
      <c r="F75" s="123"/>
      <c r="G75" s="123"/>
      <c r="H75" s="124"/>
      <c r="I75" s="125"/>
      <c r="J75" s="124"/>
      <c r="K75" s="126"/>
    </row>
  </sheetData>
  <protectedRanges>
    <protectedRange sqref="F69 B69 J69:K69" name="Rango1_2_1_2_1"/>
    <protectedRange sqref="F72 B72 J72:K72" name="Rango1_2_1_1_1_1"/>
    <protectedRange sqref="J33:J35" name="Rango1_1_1_1"/>
  </protectedRanges>
  <mergeCells count="25">
    <mergeCell ref="F70:H70"/>
    <mergeCell ref="J70:K70"/>
    <mergeCell ref="B72:D72"/>
    <mergeCell ref="F72:H72"/>
    <mergeCell ref="F73:H73"/>
    <mergeCell ref="J73:K73"/>
    <mergeCell ref="H52:J52"/>
    <mergeCell ref="H56:J56"/>
    <mergeCell ref="H59:J59"/>
    <mergeCell ref="H60:J60"/>
    <mergeCell ref="H63:J63"/>
    <mergeCell ref="B69:D69"/>
    <mergeCell ref="F69:H69"/>
    <mergeCell ref="B28:K28"/>
    <mergeCell ref="H38:J38"/>
    <mergeCell ref="H41:J41"/>
    <mergeCell ref="H42:J42"/>
    <mergeCell ref="H47:J47"/>
    <mergeCell ref="H49:J49"/>
    <mergeCell ref="B2:I2"/>
    <mergeCell ref="B4:I4"/>
    <mergeCell ref="F12:I12"/>
    <mergeCell ref="F14:I14"/>
    <mergeCell ref="F15:I15"/>
    <mergeCell ref="B27:K2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19A4-05DE-4CF7-A2C0-EF1F0A2EF637}">
  <dimension ref="B2:K115"/>
  <sheetViews>
    <sheetView workbookViewId="0" topLeftCell="A49">
      <selection activeCell="E110" sqref="E11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3" t="s">
        <v>0</v>
      </c>
      <c r="C2" s="154"/>
      <c r="D2" s="154"/>
      <c r="E2" s="154"/>
      <c r="F2" s="154"/>
      <c r="G2" s="154"/>
      <c r="H2" s="154"/>
      <c r="I2" s="154"/>
    </row>
    <row r="3" ht="15" customHeight="1" hidden="1"/>
    <row r="4" spans="2:9" ht="16.5" customHeight="1">
      <c r="B4" s="155" t="s">
        <v>194</v>
      </c>
      <c r="C4" s="154"/>
      <c r="D4" s="154"/>
      <c r="E4" s="154"/>
      <c r="F4" s="154"/>
      <c r="G4" s="154"/>
      <c r="H4" s="154"/>
      <c r="I4" s="154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44927</v>
      </c>
      <c r="C8" s="3">
        <v>0</v>
      </c>
      <c r="D8" s="3" t="s">
        <v>165</v>
      </c>
      <c r="E8" s="3"/>
      <c r="G8" s="4">
        <v>4272082225.11</v>
      </c>
      <c r="H8" s="4">
        <v>3302739943.2</v>
      </c>
      <c r="I8" s="4">
        <v>969342281.91</v>
      </c>
    </row>
    <row r="9" spans="2:9" ht="25.5">
      <c r="B9" s="2">
        <v>44929</v>
      </c>
      <c r="C9" s="3">
        <v>54775</v>
      </c>
      <c r="D9" s="3" t="s">
        <v>195</v>
      </c>
      <c r="E9" s="3" t="s">
        <v>196</v>
      </c>
      <c r="G9" s="4">
        <v>30469002.54</v>
      </c>
      <c r="H9" s="4">
        <v>0</v>
      </c>
      <c r="I9" s="4">
        <v>999811284.45</v>
      </c>
    </row>
    <row r="10" spans="2:9" ht="25.5">
      <c r="B10" s="2">
        <v>44931</v>
      </c>
      <c r="C10" s="3">
        <v>55160</v>
      </c>
      <c r="D10" s="3" t="s">
        <v>197</v>
      </c>
      <c r="E10" s="3" t="s">
        <v>198</v>
      </c>
      <c r="G10" s="4">
        <v>3737931.2</v>
      </c>
      <c r="H10" s="4">
        <v>0</v>
      </c>
      <c r="I10" s="4">
        <v>1003549215.65</v>
      </c>
    </row>
    <row r="11" spans="2:9" ht="25.5">
      <c r="B11" s="2">
        <v>44931</v>
      </c>
      <c r="C11" s="3">
        <v>55165</v>
      </c>
      <c r="D11" s="3" t="s">
        <v>199</v>
      </c>
      <c r="E11" s="3" t="s">
        <v>200</v>
      </c>
      <c r="G11" s="4">
        <v>2889621.77</v>
      </c>
      <c r="H11" s="4">
        <v>0</v>
      </c>
      <c r="I11" s="4">
        <v>1006438837.42</v>
      </c>
    </row>
    <row r="12" spans="2:9" ht="25.5">
      <c r="B12" s="2">
        <v>44931</v>
      </c>
      <c r="C12" s="3">
        <v>55166</v>
      </c>
      <c r="D12" s="3" t="s">
        <v>201</v>
      </c>
      <c r="E12" s="3" t="s">
        <v>202</v>
      </c>
      <c r="G12" s="4">
        <v>1301128.03</v>
      </c>
      <c r="H12" s="4">
        <v>0</v>
      </c>
      <c r="I12" s="4">
        <v>1007739965.45</v>
      </c>
    </row>
    <row r="13" spans="2:9" ht="25.5">
      <c r="B13" s="2">
        <v>44931</v>
      </c>
      <c r="C13" s="3">
        <v>55176</v>
      </c>
      <c r="D13" s="3" t="s">
        <v>203</v>
      </c>
      <c r="E13" s="3" t="s">
        <v>204</v>
      </c>
      <c r="G13" s="4">
        <v>21782404.58</v>
      </c>
      <c r="H13" s="4">
        <v>0</v>
      </c>
      <c r="I13" s="4">
        <v>1029522370.03</v>
      </c>
    </row>
    <row r="14" spans="2:9" ht="25.5">
      <c r="B14" s="2">
        <v>44931</v>
      </c>
      <c r="C14" s="3">
        <v>55177</v>
      </c>
      <c r="D14" s="3" t="s">
        <v>205</v>
      </c>
      <c r="E14" s="3" t="s">
        <v>206</v>
      </c>
      <c r="G14" s="4">
        <v>5830355.2</v>
      </c>
      <c r="H14" s="4">
        <v>0</v>
      </c>
      <c r="I14" s="4">
        <v>1035352725.23</v>
      </c>
    </row>
    <row r="15" spans="2:9" ht="25.5">
      <c r="B15" s="2">
        <v>44932</v>
      </c>
      <c r="C15" s="3">
        <v>55207</v>
      </c>
      <c r="D15" s="3" t="s">
        <v>207</v>
      </c>
      <c r="E15" s="3" t="s">
        <v>208</v>
      </c>
      <c r="G15" s="4">
        <v>18447641.24</v>
      </c>
      <c r="H15" s="4">
        <v>0</v>
      </c>
      <c r="I15" s="4">
        <v>1053800366.47</v>
      </c>
    </row>
    <row r="16" spans="2:9" ht="38.25">
      <c r="B16" s="2">
        <v>44932</v>
      </c>
      <c r="C16" s="3">
        <v>56655</v>
      </c>
      <c r="D16" s="3" t="s">
        <v>209</v>
      </c>
      <c r="E16" s="3" t="s">
        <v>210</v>
      </c>
      <c r="G16" s="4">
        <v>1668773.23</v>
      </c>
      <c r="H16" s="4">
        <v>0</v>
      </c>
      <c r="I16" s="4">
        <v>1055469139.7</v>
      </c>
    </row>
    <row r="17" spans="2:9" ht="25.5">
      <c r="B17" s="2">
        <v>44936</v>
      </c>
      <c r="C17" s="3">
        <v>55223</v>
      </c>
      <c r="D17" s="3" t="s">
        <v>211</v>
      </c>
      <c r="E17" s="3" t="s">
        <v>212</v>
      </c>
      <c r="G17" s="4">
        <v>4901164.77</v>
      </c>
      <c r="H17" s="4">
        <v>0</v>
      </c>
      <c r="I17" s="4">
        <v>1060370304.47</v>
      </c>
    </row>
    <row r="18" spans="2:9" ht="76.5">
      <c r="B18" s="2">
        <v>44936</v>
      </c>
      <c r="C18" s="3">
        <v>55659</v>
      </c>
      <c r="D18" s="3" t="s">
        <v>213</v>
      </c>
      <c r="E18" s="3" t="s">
        <v>214</v>
      </c>
      <c r="G18" s="4">
        <v>0</v>
      </c>
      <c r="H18" s="4">
        <v>3174658.69</v>
      </c>
      <c r="I18" s="4">
        <v>1057195645.78</v>
      </c>
    </row>
    <row r="19" spans="2:9" ht="76.5">
      <c r="B19" s="2">
        <v>44936</v>
      </c>
      <c r="C19" s="3">
        <v>55659</v>
      </c>
      <c r="D19" s="3" t="s">
        <v>213</v>
      </c>
      <c r="E19" s="3" t="s">
        <v>214</v>
      </c>
      <c r="G19" s="4">
        <v>0</v>
      </c>
      <c r="H19" s="4">
        <v>2777297.76</v>
      </c>
      <c r="I19" s="4">
        <v>1054418348.02</v>
      </c>
    </row>
    <row r="20" spans="2:9" ht="76.5">
      <c r="B20" s="2">
        <v>44936</v>
      </c>
      <c r="C20" s="3">
        <v>55659</v>
      </c>
      <c r="D20" s="3" t="s">
        <v>213</v>
      </c>
      <c r="E20" s="3" t="s">
        <v>214</v>
      </c>
      <c r="G20" s="4">
        <v>0</v>
      </c>
      <c r="H20" s="4">
        <v>7966684.95</v>
      </c>
      <c r="I20" s="4">
        <v>1046451663.07</v>
      </c>
    </row>
    <row r="21" spans="2:9" ht="76.5">
      <c r="B21" s="2">
        <v>44936</v>
      </c>
      <c r="C21" s="3">
        <v>55659</v>
      </c>
      <c r="D21" s="3" t="s">
        <v>213</v>
      </c>
      <c r="E21" s="3" t="s">
        <v>214</v>
      </c>
      <c r="G21" s="4">
        <v>0</v>
      </c>
      <c r="H21" s="4">
        <v>374927.89</v>
      </c>
      <c r="I21" s="4">
        <v>1046076735.18</v>
      </c>
    </row>
    <row r="22" spans="2:9" ht="38.25">
      <c r="B22" s="2">
        <v>44937</v>
      </c>
      <c r="C22" s="3">
        <v>55422</v>
      </c>
      <c r="D22" s="3" t="s">
        <v>215</v>
      </c>
      <c r="E22" s="3" t="s">
        <v>216</v>
      </c>
      <c r="G22" s="4">
        <v>4198909.53</v>
      </c>
      <c r="H22" s="4">
        <v>0</v>
      </c>
      <c r="I22" s="4">
        <v>1050275644.71</v>
      </c>
    </row>
    <row r="23" spans="2:9" ht="25.5">
      <c r="B23" s="2">
        <v>44938</v>
      </c>
      <c r="C23" s="3">
        <v>55437</v>
      </c>
      <c r="D23" s="3" t="s">
        <v>217</v>
      </c>
      <c r="E23" s="3" t="s">
        <v>218</v>
      </c>
      <c r="G23" s="4">
        <v>18662788.36</v>
      </c>
      <c r="H23" s="4">
        <v>0</v>
      </c>
      <c r="I23" s="4">
        <v>1068938433.07</v>
      </c>
    </row>
    <row r="24" spans="2:9" ht="25.5">
      <c r="B24" s="2">
        <v>44938</v>
      </c>
      <c r="C24" s="3">
        <v>55440</v>
      </c>
      <c r="D24" s="3" t="s">
        <v>219</v>
      </c>
      <c r="E24" s="3" t="s">
        <v>220</v>
      </c>
      <c r="G24" s="4">
        <v>4959708.8</v>
      </c>
      <c r="H24" s="4">
        <v>0</v>
      </c>
      <c r="I24" s="4">
        <v>1073898141.87</v>
      </c>
    </row>
    <row r="25" spans="2:9" ht="25.5">
      <c r="B25" s="2">
        <v>44938</v>
      </c>
      <c r="C25" s="3">
        <v>55445</v>
      </c>
      <c r="D25" s="3" t="s">
        <v>221</v>
      </c>
      <c r="E25" s="3" t="s">
        <v>222</v>
      </c>
      <c r="G25" s="4">
        <v>1783388.05</v>
      </c>
      <c r="H25" s="4">
        <v>0</v>
      </c>
      <c r="I25" s="4">
        <v>1075681529.92</v>
      </c>
    </row>
    <row r="26" spans="2:9" ht="25.5">
      <c r="B26" s="2">
        <v>44938</v>
      </c>
      <c r="C26" s="3">
        <v>55446</v>
      </c>
      <c r="D26" s="3" t="s">
        <v>223</v>
      </c>
      <c r="E26" s="3" t="s">
        <v>224</v>
      </c>
      <c r="G26" s="4">
        <v>803017.27</v>
      </c>
      <c r="H26" s="4">
        <v>0</v>
      </c>
      <c r="I26" s="4">
        <v>1076484547.19</v>
      </c>
    </row>
    <row r="27" spans="2:9" ht="25.5">
      <c r="B27" s="2">
        <v>44939</v>
      </c>
      <c r="C27" s="3">
        <v>55469</v>
      </c>
      <c r="D27" s="3" t="s">
        <v>225</v>
      </c>
      <c r="E27" s="3" t="s">
        <v>226</v>
      </c>
      <c r="G27" s="4">
        <v>5153729.6</v>
      </c>
      <c r="H27" s="4">
        <v>0</v>
      </c>
      <c r="I27" s="4">
        <v>1081638276.79</v>
      </c>
    </row>
    <row r="28" spans="2:9" ht="25.5">
      <c r="B28" s="2">
        <v>44942</v>
      </c>
      <c r="C28" s="3">
        <v>55508</v>
      </c>
      <c r="D28" s="3" t="s">
        <v>227</v>
      </c>
      <c r="E28" s="3" t="s">
        <v>228</v>
      </c>
      <c r="G28" s="4">
        <v>19060560.01</v>
      </c>
      <c r="H28" s="4">
        <v>0</v>
      </c>
      <c r="I28" s="4">
        <v>1100698836.8</v>
      </c>
    </row>
    <row r="29" spans="2:9" ht="25.5">
      <c r="B29" s="2">
        <v>44943</v>
      </c>
      <c r="C29" s="3">
        <v>55550</v>
      </c>
      <c r="D29" s="3" t="s">
        <v>229</v>
      </c>
      <c r="E29" s="3" t="s">
        <v>230</v>
      </c>
      <c r="G29" s="4">
        <v>9600</v>
      </c>
      <c r="H29" s="4">
        <v>0</v>
      </c>
      <c r="I29" s="4">
        <v>1100708436.8</v>
      </c>
    </row>
    <row r="30" spans="2:9" ht="25.5">
      <c r="B30" s="2">
        <v>44943</v>
      </c>
      <c r="C30" s="3">
        <v>55551</v>
      </c>
      <c r="D30" s="3" t="s">
        <v>231</v>
      </c>
      <c r="E30" s="3" t="s">
        <v>232</v>
      </c>
      <c r="G30" s="4">
        <v>10081.6</v>
      </c>
      <c r="H30" s="4">
        <v>0</v>
      </c>
      <c r="I30" s="4">
        <v>1100718518.4</v>
      </c>
    </row>
    <row r="31" spans="2:9" ht="51">
      <c r="B31" s="2">
        <v>44944</v>
      </c>
      <c r="C31" s="3">
        <v>56104</v>
      </c>
      <c r="D31" s="3" t="s">
        <v>233</v>
      </c>
      <c r="E31" s="3" t="s">
        <v>234</v>
      </c>
      <c r="G31" s="4">
        <v>0</v>
      </c>
      <c r="H31" s="4">
        <v>594439.76</v>
      </c>
      <c r="I31" s="4">
        <v>1100124078.64</v>
      </c>
    </row>
    <row r="32" spans="2:9" ht="76.5">
      <c r="B32" s="2">
        <v>44945</v>
      </c>
      <c r="C32" s="3">
        <v>56071</v>
      </c>
      <c r="D32" s="3" t="s">
        <v>235</v>
      </c>
      <c r="E32" s="3" t="s">
        <v>236</v>
      </c>
      <c r="G32" s="4">
        <v>4820647.06</v>
      </c>
      <c r="H32" s="4">
        <v>0</v>
      </c>
      <c r="I32" s="4">
        <v>1104944725.7</v>
      </c>
    </row>
    <row r="33" spans="2:9" ht="89.25">
      <c r="B33" s="2">
        <v>44945</v>
      </c>
      <c r="C33" s="3">
        <v>56101</v>
      </c>
      <c r="D33" s="3" t="s">
        <v>237</v>
      </c>
      <c r="E33" s="3" t="s">
        <v>238</v>
      </c>
      <c r="G33" s="4">
        <v>37597428.1</v>
      </c>
      <c r="H33" s="4">
        <v>0</v>
      </c>
      <c r="I33" s="4">
        <v>1142542153.8</v>
      </c>
    </row>
    <row r="34" spans="2:9" ht="25.5">
      <c r="B34" s="2">
        <v>44945</v>
      </c>
      <c r="C34" s="3">
        <v>56106</v>
      </c>
      <c r="D34" s="3" t="s">
        <v>239</v>
      </c>
      <c r="E34" s="3" t="s">
        <v>240</v>
      </c>
      <c r="G34" s="4">
        <v>4964720</v>
      </c>
      <c r="H34" s="4">
        <v>0</v>
      </c>
      <c r="I34" s="4">
        <v>1147506873.8</v>
      </c>
    </row>
    <row r="35" spans="2:9" ht="38.25">
      <c r="B35" s="2">
        <v>44946</v>
      </c>
      <c r="C35" s="3">
        <v>56223</v>
      </c>
      <c r="D35" s="3" t="s">
        <v>241</v>
      </c>
      <c r="E35" s="3" t="s">
        <v>242</v>
      </c>
      <c r="G35" s="4">
        <v>25818718.27</v>
      </c>
      <c r="H35" s="4">
        <v>0</v>
      </c>
      <c r="I35" s="4">
        <v>1173325592.07</v>
      </c>
    </row>
    <row r="36" spans="2:9" ht="25.5">
      <c r="B36" s="2">
        <v>44949</v>
      </c>
      <c r="C36" s="3">
        <v>56199</v>
      </c>
      <c r="D36" s="3" t="s">
        <v>243</v>
      </c>
      <c r="E36" s="3" t="s">
        <v>244</v>
      </c>
      <c r="G36" s="4">
        <v>2029888.82</v>
      </c>
      <c r="H36" s="4">
        <v>0</v>
      </c>
      <c r="I36" s="4">
        <v>1175355480.89</v>
      </c>
    </row>
    <row r="37" spans="2:9" ht="25.5">
      <c r="B37" s="2">
        <v>44949</v>
      </c>
      <c r="C37" s="3">
        <v>56200</v>
      </c>
      <c r="D37" s="3" t="s">
        <v>245</v>
      </c>
      <c r="E37" s="3" t="s">
        <v>246</v>
      </c>
      <c r="G37" s="4">
        <v>914010.71</v>
      </c>
      <c r="H37" s="4">
        <v>0</v>
      </c>
      <c r="I37" s="4">
        <v>1176269491.6</v>
      </c>
    </row>
    <row r="38" spans="2:9" ht="38.25">
      <c r="B38" s="2">
        <v>44949</v>
      </c>
      <c r="C38" s="3">
        <v>56333</v>
      </c>
      <c r="D38" s="3" t="s">
        <v>247</v>
      </c>
      <c r="E38" s="3" t="s">
        <v>248</v>
      </c>
      <c r="G38" s="4">
        <v>0</v>
      </c>
      <c r="H38" s="4">
        <v>23174937.08</v>
      </c>
      <c r="I38" s="4">
        <v>1153094554.52</v>
      </c>
    </row>
    <row r="39" spans="2:9" ht="38.25">
      <c r="B39" s="2">
        <v>44949</v>
      </c>
      <c r="C39" s="3">
        <v>56333</v>
      </c>
      <c r="D39" s="3" t="s">
        <v>247</v>
      </c>
      <c r="E39" s="3" t="s">
        <v>248</v>
      </c>
      <c r="G39" s="4">
        <v>0</v>
      </c>
      <c r="H39" s="4">
        <v>33113048.37</v>
      </c>
      <c r="I39" s="4">
        <v>1119981506.15</v>
      </c>
    </row>
    <row r="40" spans="2:9" ht="38.25">
      <c r="B40" s="2">
        <v>44950</v>
      </c>
      <c r="C40" s="3">
        <v>56334</v>
      </c>
      <c r="D40" s="3" t="s">
        <v>249</v>
      </c>
      <c r="E40" s="3" t="s">
        <v>250</v>
      </c>
      <c r="G40" s="4">
        <v>0</v>
      </c>
      <c r="H40" s="4">
        <v>4561000</v>
      </c>
      <c r="I40" s="4">
        <v>1115420506.15</v>
      </c>
    </row>
    <row r="41" spans="2:9" ht="38.25">
      <c r="B41" s="2">
        <v>44950</v>
      </c>
      <c r="C41" s="3">
        <v>56334</v>
      </c>
      <c r="D41" s="3" t="s">
        <v>249</v>
      </c>
      <c r="E41" s="3" t="s">
        <v>250</v>
      </c>
      <c r="G41" s="4">
        <v>0</v>
      </c>
      <c r="H41" s="4">
        <v>504037.5</v>
      </c>
      <c r="I41" s="4">
        <v>1114916468.65</v>
      </c>
    </row>
    <row r="42" spans="2:9" ht="51">
      <c r="B42" s="2">
        <v>44951</v>
      </c>
      <c r="C42" s="3">
        <v>56277</v>
      </c>
      <c r="D42" s="3" t="s">
        <v>251</v>
      </c>
      <c r="E42" s="3" t="s">
        <v>252</v>
      </c>
      <c r="G42" s="4">
        <v>22753.87</v>
      </c>
      <c r="H42" s="4">
        <v>0</v>
      </c>
      <c r="I42" s="4">
        <v>1114939222.52</v>
      </c>
    </row>
    <row r="43" spans="2:9" ht="51">
      <c r="B43" s="2">
        <v>44951</v>
      </c>
      <c r="C43" s="3">
        <v>56277</v>
      </c>
      <c r="D43" s="3" t="s">
        <v>251</v>
      </c>
      <c r="E43" s="3" t="s">
        <v>252</v>
      </c>
      <c r="G43" s="4">
        <v>28710.58</v>
      </c>
      <c r="H43" s="4">
        <v>0</v>
      </c>
      <c r="I43" s="4">
        <v>1114967933.1</v>
      </c>
    </row>
    <row r="44" spans="2:9" ht="63.75">
      <c r="B44" s="2">
        <v>44951</v>
      </c>
      <c r="C44" s="3">
        <v>56338</v>
      </c>
      <c r="D44" s="3" t="s">
        <v>253</v>
      </c>
      <c r="E44" s="3" t="s">
        <v>254</v>
      </c>
      <c r="G44" s="4">
        <v>0</v>
      </c>
      <c r="H44" s="4">
        <v>497906.42</v>
      </c>
      <c r="I44" s="4">
        <v>1114470026.68</v>
      </c>
    </row>
    <row r="45" spans="2:9" ht="25.5">
      <c r="B45" s="2">
        <v>44952</v>
      </c>
      <c r="C45" s="3">
        <v>56299</v>
      </c>
      <c r="D45" s="3" t="s">
        <v>255</v>
      </c>
      <c r="E45" s="3" t="s">
        <v>256</v>
      </c>
      <c r="G45" s="4">
        <v>5828305.62</v>
      </c>
      <c r="H45" s="4">
        <v>0</v>
      </c>
      <c r="I45" s="4">
        <v>1120298332.3</v>
      </c>
    </row>
    <row r="46" spans="2:9" ht="25.5">
      <c r="B46" s="2">
        <v>44952</v>
      </c>
      <c r="C46" s="3">
        <v>56301</v>
      </c>
      <c r="D46" s="3" t="s">
        <v>257</v>
      </c>
      <c r="E46" s="3" t="s">
        <v>258</v>
      </c>
      <c r="G46" s="4">
        <v>5453353.6</v>
      </c>
      <c r="H46" s="4">
        <v>0</v>
      </c>
      <c r="I46" s="4">
        <v>1125751685.9</v>
      </c>
    </row>
    <row r="47" spans="2:9" ht="25.5">
      <c r="B47" s="2">
        <v>44952</v>
      </c>
      <c r="C47" s="3">
        <v>56306</v>
      </c>
      <c r="D47" s="3" t="s">
        <v>259</v>
      </c>
      <c r="E47" s="3" t="s">
        <v>260</v>
      </c>
      <c r="G47" s="4">
        <v>2091901.07</v>
      </c>
      <c r="H47" s="4">
        <v>0</v>
      </c>
      <c r="I47" s="4">
        <v>1127843586.97</v>
      </c>
    </row>
    <row r="48" spans="2:9" ht="25.5">
      <c r="B48" s="2">
        <v>44952</v>
      </c>
      <c r="C48" s="3">
        <v>56307</v>
      </c>
      <c r="D48" s="3" t="s">
        <v>261</v>
      </c>
      <c r="E48" s="3" t="s">
        <v>262</v>
      </c>
      <c r="G48" s="4">
        <v>941933.35</v>
      </c>
      <c r="H48" s="4">
        <v>0</v>
      </c>
      <c r="I48" s="4">
        <v>1128785520.32</v>
      </c>
    </row>
    <row r="49" spans="2:9" ht="38.25">
      <c r="B49" s="2">
        <v>44952</v>
      </c>
      <c r="C49" s="3">
        <v>56335</v>
      </c>
      <c r="D49" s="3" t="s">
        <v>263</v>
      </c>
      <c r="E49" s="3" t="s">
        <v>264</v>
      </c>
      <c r="G49" s="4">
        <v>0</v>
      </c>
      <c r="H49" s="4">
        <v>18452904.51</v>
      </c>
      <c r="I49" s="4">
        <v>1110332615.81</v>
      </c>
    </row>
    <row r="50" spans="2:9" ht="38.25">
      <c r="B50" s="2">
        <v>44952</v>
      </c>
      <c r="C50" s="3">
        <v>56335</v>
      </c>
      <c r="D50" s="3" t="s">
        <v>263</v>
      </c>
      <c r="E50" s="3" t="s">
        <v>264</v>
      </c>
      <c r="G50" s="4">
        <v>0</v>
      </c>
      <c r="H50" s="4">
        <v>223732.5</v>
      </c>
      <c r="I50" s="4">
        <v>1110108883.31</v>
      </c>
    </row>
    <row r="51" spans="2:9" ht="51">
      <c r="B51" s="2">
        <v>44953</v>
      </c>
      <c r="C51" s="3">
        <v>56336</v>
      </c>
      <c r="D51" s="3" t="s">
        <v>265</v>
      </c>
      <c r="E51" s="3" t="s">
        <v>266</v>
      </c>
      <c r="G51" s="4">
        <v>0</v>
      </c>
      <c r="H51" s="4">
        <v>307188.92</v>
      </c>
      <c r="I51" s="4">
        <v>1109801694.39</v>
      </c>
    </row>
    <row r="52" spans="2:9" ht="51">
      <c r="B52" s="2">
        <v>44953</v>
      </c>
      <c r="C52" s="3">
        <v>56336</v>
      </c>
      <c r="D52" s="3" t="s">
        <v>265</v>
      </c>
      <c r="E52" s="3" t="s">
        <v>266</v>
      </c>
      <c r="G52" s="4">
        <v>0</v>
      </c>
      <c r="H52" s="4">
        <v>645214.83</v>
      </c>
      <c r="I52" s="4">
        <v>1109156479.56</v>
      </c>
    </row>
    <row r="53" spans="2:9" ht="51">
      <c r="B53" s="2">
        <v>44953</v>
      </c>
      <c r="C53" s="3">
        <v>56336</v>
      </c>
      <c r="D53" s="3" t="s">
        <v>265</v>
      </c>
      <c r="E53" s="3" t="s">
        <v>266</v>
      </c>
      <c r="G53" s="4">
        <v>0</v>
      </c>
      <c r="H53" s="4">
        <v>1887969.56</v>
      </c>
      <c r="I53" s="4">
        <v>1107268510</v>
      </c>
    </row>
    <row r="54" ht="10.15" customHeight="1"/>
    <row r="55" spans="6:9" ht="18" customHeight="1">
      <c r="F55" s="156" t="s">
        <v>267</v>
      </c>
      <c r="G55" s="154"/>
      <c r="H55" s="154"/>
      <c r="I55" s="154"/>
    </row>
    <row r="56" ht="0.95" customHeight="1"/>
    <row r="57" spans="6:9" ht="18" customHeight="1">
      <c r="F57" s="156" t="s">
        <v>268</v>
      </c>
      <c r="G57" s="154"/>
      <c r="H57" s="154"/>
      <c r="I57" s="154"/>
    </row>
    <row r="58" spans="6:9" ht="18" customHeight="1">
      <c r="F58" s="156" t="s">
        <v>269</v>
      </c>
      <c r="G58" s="154"/>
      <c r="H58" s="154"/>
      <c r="I58" s="154"/>
    </row>
    <row r="59" ht="20.1" customHeight="1"/>
    <row r="61" spans="2:11" ht="15.75">
      <c r="B61" s="75"/>
      <c r="C61" s="76" t="s">
        <v>270</v>
      </c>
      <c r="D61" s="6"/>
      <c r="E61" s="6"/>
      <c r="F61" s="6"/>
      <c r="G61" s="6"/>
      <c r="H61" s="6"/>
      <c r="I61" s="6"/>
      <c r="J61" s="6"/>
      <c r="K61" s="7"/>
    </row>
    <row r="62" spans="2:11" ht="15.75">
      <c r="B62" s="8"/>
      <c r="C62" s="9"/>
      <c r="D62" s="9"/>
      <c r="E62" s="9"/>
      <c r="F62" s="9"/>
      <c r="G62" s="9"/>
      <c r="H62" s="9"/>
      <c r="I62" s="9"/>
      <c r="J62" s="9"/>
      <c r="K62" s="10"/>
    </row>
    <row r="63" spans="2:11" ht="15.75">
      <c r="B63" s="8"/>
      <c r="C63" s="9"/>
      <c r="D63" s="9"/>
      <c r="E63" s="9"/>
      <c r="F63" s="9"/>
      <c r="G63" s="9"/>
      <c r="H63" s="9"/>
      <c r="I63" s="9"/>
      <c r="J63" s="9"/>
      <c r="K63" s="10"/>
    </row>
    <row r="64" spans="2:11" ht="15.75">
      <c r="B64" s="8"/>
      <c r="C64" s="9"/>
      <c r="D64" s="9"/>
      <c r="E64" s="9"/>
      <c r="F64" s="9"/>
      <c r="G64" s="9"/>
      <c r="H64" s="9"/>
      <c r="I64" s="9"/>
      <c r="J64" s="9"/>
      <c r="K64" s="10"/>
    </row>
    <row r="65" spans="2:11" ht="15.75">
      <c r="B65" s="8"/>
      <c r="C65" s="9"/>
      <c r="D65" s="9"/>
      <c r="E65" s="9"/>
      <c r="F65" s="9"/>
      <c r="G65" s="9"/>
      <c r="H65" s="9"/>
      <c r="I65" s="9"/>
      <c r="J65" s="9"/>
      <c r="K65" s="10"/>
    </row>
    <row r="66" spans="2:11" ht="15.75">
      <c r="B66" s="8"/>
      <c r="C66" s="9"/>
      <c r="D66" s="9"/>
      <c r="E66" s="9"/>
      <c r="F66" s="9"/>
      <c r="G66" s="9"/>
      <c r="H66" s="9"/>
      <c r="I66" s="9"/>
      <c r="J66" s="9"/>
      <c r="K66" s="10"/>
    </row>
    <row r="67" spans="2:11" ht="15.75">
      <c r="B67" s="157" t="s">
        <v>178</v>
      </c>
      <c r="C67" s="158"/>
      <c r="D67" s="158"/>
      <c r="E67" s="158"/>
      <c r="F67" s="158"/>
      <c r="G67" s="158"/>
      <c r="H67" s="158"/>
      <c r="I67" s="158"/>
      <c r="J67" s="158"/>
      <c r="K67" s="159"/>
    </row>
    <row r="68" spans="2:11" ht="15">
      <c r="B68" s="149" t="s">
        <v>271</v>
      </c>
      <c r="C68" s="150"/>
      <c r="D68" s="150"/>
      <c r="E68" s="150"/>
      <c r="F68" s="150"/>
      <c r="G68" s="150"/>
      <c r="H68" s="150"/>
      <c r="I68" s="150"/>
      <c r="J68" s="150"/>
      <c r="K68" s="151"/>
    </row>
    <row r="69" spans="2:11" ht="15.75">
      <c r="B69" s="77"/>
      <c r="C69" s="78"/>
      <c r="D69" s="78"/>
      <c r="E69" s="78"/>
      <c r="F69" s="78"/>
      <c r="G69" s="78"/>
      <c r="H69" s="78"/>
      <c r="I69" s="78"/>
      <c r="J69" s="78"/>
      <c r="K69" s="79"/>
    </row>
    <row r="70" spans="2:11" ht="15.75">
      <c r="B70" s="77"/>
      <c r="C70" s="78"/>
      <c r="D70" s="78"/>
      <c r="E70" s="78"/>
      <c r="F70" s="78"/>
      <c r="G70" s="78"/>
      <c r="H70" s="78"/>
      <c r="I70" s="78"/>
      <c r="J70" s="78"/>
      <c r="K70" s="79"/>
    </row>
    <row r="71" spans="2:11" ht="15.75">
      <c r="B71" s="8"/>
      <c r="C71" s="18" t="s">
        <v>181</v>
      </c>
      <c r="D71" s="18"/>
      <c r="E71" s="18"/>
      <c r="F71" s="18"/>
      <c r="G71" s="18"/>
      <c r="H71" s="18"/>
      <c r="I71" s="18"/>
      <c r="J71" s="18"/>
      <c r="K71" s="19"/>
    </row>
    <row r="72" spans="2:11" ht="15.75">
      <c r="B72" s="8"/>
      <c r="C72" s="21" t="s">
        <v>272</v>
      </c>
      <c r="D72" s="21"/>
      <c r="E72" s="22"/>
      <c r="F72" s="22"/>
      <c r="G72" s="22"/>
      <c r="H72" s="22"/>
      <c r="I72" s="21" t="s">
        <v>183</v>
      </c>
      <c r="J72" s="21"/>
      <c r="K72" s="88" t="s">
        <v>273</v>
      </c>
    </row>
    <row r="73" spans="2:11" ht="15.75">
      <c r="B73" s="8"/>
      <c r="C73" s="29" t="s">
        <v>135</v>
      </c>
      <c r="D73" s="25" t="s">
        <v>136</v>
      </c>
      <c r="E73" s="26"/>
      <c r="F73" s="27"/>
      <c r="G73" s="81"/>
      <c r="H73" s="82"/>
      <c r="I73" s="29"/>
      <c r="J73" s="30"/>
      <c r="K73" s="83"/>
    </row>
    <row r="74" spans="2:11" ht="15.75">
      <c r="B74" s="8"/>
      <c r="C74" s="29" t="s">
        <v>184</v>
      </c>
      <c r="D74" s="32"/>
      <c r="E74" s="33"/>
      <c r="F74" s="30"/>
      <c r="G74" s="81"/>
      <c r="H74" s="29" t="s">
        <v>274</v>
      </c>
      <c r="I74" s="29"/>
      <c r="J74" s="30"/>
      <c r="K74" s="31"/>
    </row>
    <row r="75" spans="2:11" ht="16.5" thickBot="1">
      <c r="B75" s="8"/>
      <c r="C75" s="29"/>
      <c r="D75" s="32"/>
      <c r="E75" s="33"/>
      <c r="F75" s="30"/>
      <c r="G75" s="28"/>
      <c r="H75" s="29"/>
      <c r="I75" s="29"/>
      <c r="J75" s="30"/>
      <c r="K75" s="31"/>
    </row>
    <row r="76" spans="2:11" ht="16.5" thickTop="1">
      <c r="B76" s="35"/>
      <c r="C76" s="36"/>
      <c r="D76" s="36"/>
      <c r="E76" s="36"/>
      <c r="F76" s="36"/>
      <c r="G76" s="36"/>
      <c r="H76" s="36"/>
      <c r="I76" s="36"/>
      <c r="J76" s="36"/>
      <c r="K76" s="37"/>
    </row>
    <row r="77" spans="2:11" ht="15.75">
      <c r="B77" s="38"/>
      <c r="C77" s="39"/>
      <c r="D77" s="39"/>
      <c r="E77" s="39"/>
      <c r="F77" s="39"/>
      <c r="G77" s="39"/>
      <c r="H77" s="39"/>
      <c r="I77" s="39"/>
      <c r="J77" s="39"/>
      <c r="K77" s="40" t="s">
        <v>140</v>
      </c>
    </row>
    <row r="78" spans="2:11" ht="15.75">
      <c r="B78" s="38"/>
      <c r="C78" s="42" t="s">
        <v>141</v>
      </c>
      <c r="D78" s="42"/>
      <c r="E78" s="42"/>
      <c r="F78" s="42"/>
      <c r="G78" s="42"/>
      <c r="H78" s="142"/>
      <c r="I78" s="142"/>
      <c r="J78" s="142"/>
      <c r="K78" s="44">
        <v>969342281.91</v>
      </c>
    </row>
    <row r="79" spans="2:11" ht="15.75">
      <c r="B79" s="38"/>
      <c r="C79" s="39"/>
      <c r="D79" s="39"/>
      <c r="E79" s="39"/>
      <c r="F79" s="39"/>
      <c r="G79" s="39"/>
      <c r="H79" s="39"/>
      <c r="I79" s="39"/>
      <c r="J79" s="39"/>
      <c r="K79" s="44"/>
    </row>
    <row r="80" spans="2:11" ht="15.75">
      <c r="B80" s="38"/>
      <c r="C80" s="46" t="s">
        <v>142</v>
      </c>
      <c r="D80" s="46"/>
      <c r="E80" s="46"/>
      <c r="F80" s="46"/>
      <c r="G80" s="46"/>
      <c r="H80" s="39"/>
      <c r="I80" s="39"/>
      <c r="J80" s="39"/>
      <c r="K80" s="44"/>
    </row>
    <row r="81" spans="2:11" ht="15.75">
      <c r="B81" s="38"/>
      <c r="C81" s="39" t="s">
        <v>143</v>
      </c>
      <c r="D81" s="39"/>
      <c r="E81" s="39"/>
      <c r="F81" s="39"/>
      <c r="G81" s="39"/>
      <c r="H81" s="152"/>
      <c r="I81" s="152"/>
      <c r="J81" s="152"/>
      <c r="K81" s="44">
        <v>236182176.83</v>
      </c>
    </row>
    <row r="82" spans="2:11" ht="15.75">
      <c r="B82" s="38"/>
      <c r="C82" s="39" t="s">
        <v>275</v>
      </c>
      <c r="D82" s="39"/>
      <c r="E82" s="39"/>
      <c r="F82" s="39"/>
      <c r="G82" s="39"/>
      <c r="H82" s="142"/>
      <c r="I82" s="142"/>
      <c r="J82" s="142"/>
      <c r="K82" s="44">
        <v>0</v>
      </c>
    </row>
    <row r="83" spans="2:11" ht="15.75">
      <c r="B83" s="38"/>
      <c r="C83" s="39"/>
      <c r="D83" s="39"/>
      <c r="E83" s="39"/>
      <c r="F83" s="39"/>
      <c r="G83" s="39"/>
      <c r="H83" s="43"/>
      <c r="I83" s="43"/>
      <c r="J83" s="43"/>
      <c r="K83" s="44"/>
    </row>
    <row r="84" spans="2:11" ht="15.75">
      <c r="B84" s="38"/>
      <c r="C84" s="42" t="s">
        <v>145</v>
      </c>
      <c r="D84" s="42"/>
      <c r="E84" s="42"/>
      <c r="F84" s="42"/>
      <c r="G84" s="42"/>
      <c r="H84" s="39"/>
      <c r="I84" s="39"/>
      <c r="J84" s="39"/>
      <c r="K84" s="47">
        <f>+K78+K81+K82</f>
        <v>1205524458.74</v>
      </c>
    </row>
    <row r="85" spans="2:11" ht="15.75">
      <c r="B85" s="38"/>
      <c r="C85" s="39"/>
      <c r="D85" s="39"/>
      <c r="E85" s="39"/>
      <c r="F85" s="39"/>
      <c r="G85" s="39"/>
      <c r="H85" s="39"/>
      <c r="I85" s="39"/>
      <c r="J85" s="39"/>
      <c r="K85" s="44"/>
    </row>
    <row r="86" spans="2:11" ht="15.75">
      <c r="B86" s="38"/>
      <c r="C86" s="46" t="s">
        <v>146</v>
      </c>
      <c r="D86" s="46"/>
      <c r="E86" s="46"/>
      <c r="F86" s="46"/>
      <c r="G86" s="46"/>
      <c r="H86" s="39"/>
      <c r="I86" s="39"/>
      <c r="J86" s="39"/>
      <c r="K86" s="44"/>
    </row>
    <row r="87" spans="2:11" ht="15.75">
      <c r="B87" s="38"/>
      <c r="C87" s="39" t="s">
        <v>187</v>
      </c>
      <c r="D87" s="39"/>
      <c r="E87" s="39"/>
      <c r="F87" s="39"/>
      <c r="G87" s="39"/>
      <c r="H87" s="142"/>
      <c r="I87" s="142"/>
      <c r="J87" s="142"/>
      <c r="K87" s="44">
        <v>98255948.74</v>
      </c>
    </row>
    <row r="88" spans="2:11" ht="15.75">
      <c r="B88" s="38"/>
      <c r="C88" s="39" t="s">
        <v>276</v>
      </c>
      <c r="D88" s="39"/>
      <c r="E88" s="39"/>
      <c r="F88" s="39"/>
      <c r="G88" s="39"/>
      <c r="H88" s="43"/>
      <c r="I88" s="43"/>
      <c r="J88" s="43"/>
      <c r="K88" s="44">
        <v>0</v>
      </c>
    </row>
    <row r="89" spans="2:11" ht="15.75">
      <c r="B89" s="38"/>
      <c r="C89" s="39" t="s">
        <v>188</v>
      </c>
      <c r="D89" s="39"/>
      <c r="E89" s="39"/>
      <c r="F89" s="39"/>
      <c r="G89" s="39"/>
      <c r="H89" s="142"/>
      <c r="I89" s="142"/>
      <c r="J89" s="142"/>
      <c r="K89" s="44"/>
    </row>
    <row r="90" spans="2:11" ht="15.75">
      <c r="B90" s="38"/>
      <c r="C90" s="39" t="s">
        <v>189</v>
      </c>
      <c r="D90" s="39"/>
      <c r="E90" s="39"/>
      <c r="F90" s="39"/>
      <c r="G90" s="39"/>
      <c r="H90" s="43"/>
      <c r="I90" s="43"/>
      <c r="J90" s="43"/>
      <c r="K90" s="44"/>
    </row>
    <row r="91" spans="2:11" ht="15.75">
      <c r="B91" s="38"/>
      <c r="C91" s="39"/>
      <c r="D91" s="39"/>
      <c r="E91" s="39"/>
      <c r="F91" s="39"/>
      <c r="G91" s="39"/>
      <c r="H91" s="43"/>
      <c r="I91" s="43"/>
      <c r="J91" s="43"/>
      <c r="K91" s="44"/>
    </row>
    <row r="92" spans="2:11" ht="16.5" thickBot="1">
      <c r="B92" s="38"/>
      <c r="C92" s="42" t="s">
        <v>148</v>
      </c>
      <c r="D92" s="42"/>
      <c r="E92" s="42"/>
      <c r="F92" s="42"/>
      <c r="G92" s="42"/>
      <c r="H92" s="142"/>
      <c r="I92" s="142"/>
      <c r="J92" s="142"/>
      <c r="K92" s="48">
        <f>+K84-K87</f>
        <v>1107268510</v>
      </c>
    </row>
    <row r="93" spans="2:11" ht="16.5" thickTop="1">
      <c r="B93" s="38"/>
      <c r="C93" s="50"/>
      <c r="D93" s="50"/>
      <c r="E93" s="50"/>
      <c r="F93" s="50"/>
      <c r="G93" s="50"/>
      <c r="H93" s="50"/>
      <c r="I93" s="50"/>
      <c r="J93" s="50"/>
      <c r="K93" s="51"/>
    </row>
    <row r="94" spans="2:11" ht="15.75">
      <c r="B94" s="38"/>
      <c r="C94" s="39"/>
      <c r="D94" s="39"/>
      <c r="E94" s="39"/>
      <c r="F94" s="39"/>
      <c r="G94" s="39"/>
      <c r="H94" s="39"/>
      <c r="I94" s="39"/>
      <c r="J94" s="39"/>
      <c r="K94" s="52"/>
    </row>
    <row r="95" spans="2:11" ht="15.75">
      <c r="B95" s="38"/>
      <c r="C95" s="39"/>
      <c r="D95" s="39"/>
      <c r="E95" s="39"/>
      <c r="F95" s="39"/>
      <c r="G95" s="39"/>
      <c r="H95" s="39"/>
      <c r="I95" s="39"/>
      <c r="J95" s="39"/>
      <c r="K95" s="40" t="s">
        <v>149</v>
      </c>
    </row>
    <row r="96" spans="2:11" ht="15.75">
      <c r="B96" s="38"/>
      <c r="C96" s="42" t="s">
        <v>150</v>
      </c>
      <c r="D96" s="42"/>
      <c r="E96" s="42"/>
      <c r="F96" s="42"/>
      <c r="G96" s="42"/>
      <c r="H96" s="142"/>
      <c r="I96" s="142"/>
      <c r="J96" s="142"/>
      <c r="K96" s="44">
        <v>1107268510</v>
      </c>
    </row>
    <row r="97" spans="2:11" ht="15.75">
      <c r="B97" s="38"/>
      <c r="C97" s="42"/>
      <c r="D97" s="42"/>
      <c r="E97" s="42"/>
      <c r="F97" s="42"/>
      <c r="G97" s="42"/>
      <c r="H97" s="43"/>
      <c r="I97" s="43"/>
      <c r="J97" s="43"/>
      <c r="K97" s="44"/>
    </row>
    <row r="98" spans="2:11" ht="15.75">
      <c r="B98" s="38"/>
      <c r="C98" s="46" t="s">
        <v>142</v>
      </c>
      <c r="D98" s="46"/>
      <c r="E98" s="46"/>
      <c r="F98" s="46"/>
      <c r="G98" s="46"/>
      <c r="H98" s="39"/>
      <c r="I98" s="39"/>
      <c r="J98" s="39"/>
      <c r="K98" s="53"/>
    </row>
    <row r="99" spans="2:11" ht="15.75">
      <c r="B99" s="38"/>
      <c r="C99" s="39" t="s">
        <v>151</v>
      </c>
      <c r="D99" s="39"/>
      <c r="E99" s="39"/>
      <c r="F99" s="39"/>
      <c r="G99" s="39"/>
      <c r="H99" s="142"/>
      <c r="I99" s="142"/>
      <c r="J99" s="142"/>
      <c r="K99" s="44">
        <v>0</v>
      </c>
    </row>
    <row r="100" spans="2:11" ht="15.75">
      <c r="B100" s="38"/>
      <c r="C100" s="42" t="s">
        <v>145</v>
      </c>
      <c r="D100" s="42"/>
      <c r="E100" s="42"/>
      <c r="F100" s="42"/>
      <c r="G100" s="42"/>
      <c r="H100" s="148"/>
      <c r="I100" s="148"/>
      <c r="J100" s="148"/>
      <c r="K100" s="55">
        <f>SUM(K96:K99)</f>
        <v>1107268510</v>
      </c>
    </row>
    <row r="101" spans="2:11" ht="15.75">
      <c r="B101" s="38"/>
      <c r="C101" s="39"/>
      <c r="D101" s="39"/>
      <c r="E101" s="39"/>
      <c r="F101" s="39"/>
      <c r="G101" s="39"/>
      <c r="H101" s="39"/>
      <c r="I101" s="39"/>
      <c r="J101" s="39"/>
      <c r="K101" s="53"/>
    </row>
    <row r="102" spans="2:11" ht="15.75">
      <c r="B102" s="38"/>
      <c r="C102" s="46" t="s">
        <v>146</v>
      </c>
      <c r="D102" s="46"/>
      <c r="E102" s="46"/>
      <c r="F102" s="46"/>
      <c r="G102" s="46"/>
      <c r="H102" s="39"/>
      <c r="I102" s="39"/>
      <c r="J102" s="39"/>
      <c r="K102" s="44"/>
    </row>
    <row r="103" spans="2:11" ht="15.75">
      <c r="B103" s="38"/>
      <c r="C103" s="39" t="s">
        <v>277</v>
      </c>
      <c r="D103" s="39"/>
      <c r="E103" s="39"/>
      <c r="F103" s="39"/>
      <c r="G103" s="39"/>
      <c r="H103" s="148"/>
      <c r="I103" s="148"/>
      <c r="J103" s="148"/>
      <c r="K103" s="44">
        <v>0</v>
      </c>
    </row>
    <row r="104" spans="2:11" ht="15.75">
      <c r="B104" s="38"/>
      <c r="C104" s="39"/>
      <c r="D104" s="39"/>
      <c r="E104" s="39"/>
      <c r="F104" s="39"/>
      <c r="G104" s="39"/>
      <c r="H104" s="54"/>
      <c r="I104" s="54"/>
      <c r="J104" s="54"/>
      <c r="K104" s="44"/>
    </row>
    <row r="105" spans="2:11" ht="16.5" thickBot="1">
      <c r="B105" s="38"/>
      <c r="C105" s="42" t="s">
        <v>148</v>
      </c>
      <c r="D105" s="42"/>
      <c r="E105" s="42"/>
      <c r="F105" s="42"/>
      <c r="G105" s="42"/>
      <c r="H105" s="39"/>
      <c r="I105" s="39"/>
      <c r="J105" s="39"/>
      <c r="K105" s="48">
        <f>SUM(K100-K103)</f>
        <v>1107268510</v>
      </c>
    </row>
    <row r="106" spans="2:11" ht="17.25" thickBot="1" thickTop="1">
      <c r="B106" s="85"/>
      <c r="C106" s="57"/>
      <c r="D106" s="57"/>
      <c r="E106" s="57"/>
      <c r="F106" s="57"/>
      <c r="G106" s="57"/>
      <c r="H106" s="58"/>
      <c r="I106" s="58"/>
      <c r="J106" s="58"/>
      <c r="K106" s="59"/>
    </row>
    <row r="107" spans="2:11" ht="16.5" thickTop="1">
      <c r="B107" s="35"/>
      <c r="C107" s="61"/>
      <c r="D107" s="61"/>
      <c r="E107" s="61"/>
      <c r="F107" s="61"/>
      <c r="G107" s="61"/>
      <c r="H107" s="36"/>
      <c r="I107" s="36"/>
      <c r="J107" s="36"/>
      <c r="K107" s="62"/>
    </row>
    <row r="108" spans="2:11" ht="15.75">
      <c r="B108" s="38"/>
      <c r="C108" s="42"/>
      <c r="D108" s="42"/>
      <c r="E108" s="42"/>
      <c r="F108" s="42"/>
      <c r="G108" s="42"/>
      <c r="H108" s="39"/>
      <c r="I108" s="39"/>
      <c r="J108" s="39"/>
      <c r="K108" s="63"/>
    </row>
    <row r="109" spans="2:11" ht="15.75">
      <c r="B109" s="160" t="s">
        <v>278</v>
      </c>
      <c r="C109" s="144"/>
      <c r="D109" s="144"/>
      <c r="E109" s="65"/>
      <c r="F109" s="86" t="s">
        <v>154</v>
      </c>
      <c r="G109" s="144" t="s">
        <v>154</v>
      </c>
      <c r="H109" s="144"/>
      <c r="I109" s="66"/>
      <c r="J109" s="39"/>
      <c r="K109" s="67" t="s">
        <v>279</v>
      </c>
    </row>
    <row r="110" spans="2:11" ht="15.75">
      <c r="B110" s="38"/>
      <c r="C110" s="87" t="s">
        <v>156</v>
      </c>
      <c r="D110" s="87"/>
      <c r="E110" s="43"/>
      <c r="F110" s="141" t="s">
        <v>157</v>
      </c>
      <c r="G110" s="141"/>
      <c r="H110" s="141"/>
      <c r="I110" s="39"/>
      <c r="J110" s="142" t="s">
        <v>158</v>
      </c>
      <c r="K110" s="143"/>
    </row>
    <row r="111" spans="2:11" ht="15.75">
      <c r="B111" s="38"/>
      <c r="C111" s="39"/>
      <c r="D111" s="39"/>
      <c r="E111" s="43"/>
      <c r="F111" s="43"/>
      <c r="G111" s="43"/>
      <c r="H111" s="43"/>
      <c r="I111" s="39"/>
      <c r="J111" s="43"/>
      <c r="K111" s="68"/>
    </row>
    <row r="112" spans="2:11" ht="15.75">
      <c r="B112" s="89"/>
      <c r="C112" s="86" t="s">
        <v>280</v>
      </c>
      <c r="D112" s="86"/>
      <c r="E112" s="65"/>
      <c r="F112" s="86" t="s">
        <v>160</v>
      </c>
      <c r="G112" s="144" t="s">
        <v>160</v>
      </c>
      <c r="H112" s="144"/>
      <c r="I112" s="66"/>
      <c r="J112" s="39"/>
      <c r="K112" s="67" t="s">
        <v>281</v>
      </c>
    </row>
    <row r="113" spans="2:11" ht="15.75">
      <c r="B113" s="38"/>
      <c r="C113" s="87" t="s">
        <v>162</v>
      </c>
      <c r="D113" s="87"/>
      <c r="E113" s="43"/>
      <c r="F113" s="141" t="s">
        <v>163</v>
      </c>
      <c r="G113" s="141"/>
      <c r="H113" s="141"/>
      <c r="I113" s="39"/>
      <c r="J113" s="142" t="s">
        <v>163</v>
      </c>
      <c r="K113" s="143"/>
    </row>
    <row r="114" spans="2:11" ht="15.75">
      <c r="B114" s="38"/>
      <c r="C114" s="42"/>
      <c r="D114" s="42"/>
      <c r="E114" s="42"/>
      <c r="F114" s="42"/>
      <c r="G114" s="42"/>
      <c r="H114" s="39"/>
      <c r="I114" s="39"/>
      <c r="J114" s="39"/>
      <c r="K114" s="69"/>
    </row>
    <row r="115" spans="2:11" ht="15.75">
      <c r="B115" s="70"/>
      <c r="C115" s="71"/>
      <c r="D115" s="71"/>
      <c r="E115" s="71"/>
      <c r="F115" s="71"/>
      <c r="G115" s="71"/>
      <c r="H115" s="72"/>
      <c r="I115" s="73"/>
      <c r="J115" s="72"/>
      <c r="K115" s="74"/>
    </row>
  </sheetData>
  <protectedRanges>
    <protectedRange sqref="F109" name="Rango1_2_1"/>
    <protectedRange sqref="F112 K112" name="Rango1_2_1_1"/>
    <protectedRange sqref="J73:J75" name="Rango1_1"/>
    <protectedRange sqref="C112" name="Rango1_2_1_1_1"/>
    <protectedRange sqref="K109" name="Rango1_2_1_3"/>
    <protectedRange sqref="B109" name="Rango1_2_1_2"/>
    <protectedRange sqref="G109" name="Rango1_2_1_4"/>
    <protectedRange sqref="G112" name="Rango1_2_1_1_2"/>
  </protectedRanges>
  <mergeCells count="24">
    <mergeCell ref="H89:J89"/>
    <mergeCell ref="B2:I2"/>
    <mergeCell ref="B4:I4"/>
    <mergeCell ref="F55:I55"/>
    <mergeCell ref="F57:I57"/>
    <mergeCell ref="F58:I58"/>
    <mergeCell ref="B67:K67"/>
    <mergeCell ref="B68:K68"/>
    <mergeCell ref="H78:J78"/>
    <mergeCell ref="H81:J81"/>
    <mergeCell ref="H82:J82"/>
    <mergeCell ref="H87:J87"/>
    <mergeCell ref="H92:J92"/>
    <mergeCell ref="H96:J96"/>
    <mergeCell ref="H99:J99"/>
    <mergeCell ref="H100:J100"/>
    <mergeCell ref="H103:J103"/>
    <mergeCell ref="F113:H113"/>
    <mergeCell ref="J113:K113"/>
    <mergeCell ref="G109:H109"/>
    <mergeCell ref="G112:H112"/>
    <mergeCell ref="B109:D109"/>
    <mergeCell ref="F110:H110"/>
    <mergeCell ref="J110:K1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281B-9F5A-4772-AC19-F7922DF13B77}">
  <dimension ref="B2:K73"/>
  <sheetViews>
    <sheetView workbookViewId="0" topLeftCell="A1">
      <selection activeCell="B14" sqref="B14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3" t="s">
        <v>0</v>
      </c>
      <c r="C2" s="154"/>
      <c r="D2" s="154"/>
      <c r="E2" s="154"/>
      <c r="F2" s="154"/>
      <c r="G2" s="154"/>
      <c r="H2" s="154"/>
      <c r="I2" s="154"/>
    </row>
    <row r="3" ht="15" hidden="1"/>
    <row r="4" spans="2:9" ht="15">
      <c r="B4" s="155" t="s">
        <v>612</v>
      </c>
      <c r="C4" s="154"/>
      <c r="D4" s="154"/>
      <c r="E4" s="154"/>
      <c r="F4" s="154"/>
      <c r="G4" s="154"/>
      <c r="H4" s="154"/>
      <c r="I4" s="15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44927</v>
      </c>
      <c r="C8" s="3">
        <v>0</v>
      </c>
      <c r="D8" s="3" t="s">
        <v>165</v>
      </c>
      <c r="E8" s="3"/>
      <c r="G8" s="4">
        <v>35160.4</v>
      </c>
      <c r="H8" s="4">
        <v>31556.8</v>
      </c>
      <c r="I8" s="4">
        <v>3603.6</v>
      </c>
    </row>
    <row r="9" spans="2:9" ht="38.25">
      <c r="B9" s="2">
        <v>44931</v>
      </c>
      <c r="C9" s="3">
        <v>55500</v>
      </c>
      <c r="D9" s="3" t="s">
        <v>596</v>
      </c>
      <c r="E9" s="3" t="s">
        <v>597</v>
      </c>
      <c r="G9" s="4">
        <v>0</v>
      </c>
      <c r="H9" s="4">
        <v>3603.6</v>
      </c>
      <c r="I9" s="4">
        <v>0</v>
      </c>
    </row>
    <row r="10" spans="2:9" ht="63.75">
      <c r="B10" s="2">
        <v>44951</v>
      </c>
      <c r="C10" s="3">
        <v>56338</v>
      </c>
      <c r="D10" s="3" t="s">
        <v>253</v>
      </c>
      <c r="E10" s="3" t="s">
        <v>254</v>
      </c>
      <c r="G10" s="4">
        <v>8764.77</v>
      </c>
      <c r="H10" s="4">
        <v>0</v>
      </c>
      <c r="I10" s="4">
        <v>8764.77</v>
      </c>
    </row>
    <row r="12" spans="6:9" ht="15">
      <c r="F12" s="156" t="s">
        <v>613</v>
      </c>
      <c r="G12" s="154"/>
      <c r="H12" s="154"/>
      <c r="I12" s="154"/>
    </row>
    <row r="14" spans="6:9" ht="15">
      <c r="F14" s="156" t="s">
        <v>614</v>
      </c>
      <c r="G14" s="154"/>
      <c r="H14" s="154"/>
      <c r="I14" s="154"/>
    </row>
    <row r="15" spans="6:9" ht="15">
      <c r="F15" s="156" t="s">
        <v>615</v>
      </c>
      <c r="G15" s="154"/>
      <c r="H15" s="154"/>
      <c r="I15" s="154"/>
    </row>
    <row r="18" spans="2:11" ht="15.75">
      <c r="B18" s="5" t="s">
        <v>616</v>
      </c>
      <c r="C18" s="168"/>
      <c r="D18" s="6"/>
      <c r="E18" s="6"/>
      <c r="F18" s="6"/>
      <c r="G18" s="6"/>
      <c r="H18" s="6"/>
      <c r="I18" s="6"/>
      <c r="J18" s="6"/>
      <c r="K18" s="7"/>
    </row>
    <row r="19" spans="2:11" ht="15.75">
      <c r="B19" s="8"/>
      <c r="C19" s="171"/>
      <c r="D19" s="171"/>
      <c r="E19" s="171"/>
      <c r="F19" s="171"/>
      <c r="G19" s="171"/>
      <c r="H19" s="171"/>
      <c r="I19" s="171"/>
      <c r="J19" s="171"/>
      <c r="K19" s="10"/>
    </row>
    <row r="20" spans="2:11" ht="15.75">
      <c r="B20" s="8"/>
      <c r="C20" s="171"/>
      <c r="D20" s="171"/>
      <c r="E20" s="171"/>
      <c r="F20" s="171"/>
      <c r="G20" s="171"/>
      <c r="H20" s="171"/>
      <c r="I20" s="171"/>
      <c r="J20" s="171"/>
      <c r="K20" s="10"/>
    </row>
    <row r="21" spans="2:11" ht="15.75">
      <c r="B21" s="8"/>
      <c r="C21" s="171"/>
      <c r="D21" s="171"/>
      <c r="E21" s="171"/>
      <c r="F21" s="171"/>
      <c r="G21" s="171"/>
      <c r="H21" s="171"/>
      <c r="I21" s="171"/>
      <c r="J21" s="171"/>
      <c r="K21" s="10"/>
    </row>
    <row r="22" spans="2:11" ht="15.75">
      <c r="B22" s="8"/>
      <c r="C22" s="171"/>
      <c r="D22" s="171"/>
      <c r="E22" s="171"/>
      <c r="F22" s="171"/>
      <c r="G22" s="171"/>
      <c r="H22" s="171"/>
      <c r="I22" s="171"/>
      <c r="J22" s="171"/>
      <c r="K22" s="10"/>
    </row>
    <row r="23" spans="2:11" ht="15.75">
      <c r="B23" s="8"/>
      <c r="C23" s="171"/>
      <c r="D23" s="171"/>
      <c r="E23" s="171"/>
      <c r="F23" s="171"/>
      <c r="G23" s="171"/>
      <c r="H23" s="171"/>
      <c r="I23" s="171"/>
      <c r="J23" s="171"/>
      <c r="K23" s="10"/>
    </row>
    <row r="24" spans="2:11" ht="15.75">
      <c r="B24" s="8"/>
      <c r="C24" s="171"/>
      <c r="D24" s="171"/>
      <c r="E24" s="171"/>
      <c r="F24" s="171"/>
      <c r="G24" s="171"/>
      <c r="H24" s="171"/>
      <c r="I24" s="171"/>
      <c r="J24" s="171"/>
      <c r="K24" s="10"/>
    </row>
    <row r="25" spans="2:11" ht="15.75">
      <c r="B25" s="157" t="s">
        <v>178</v>
      </c>
      <c r="C25" s="172"/>
      <c r="D25" s="172"/>
      <c r="E25" s="172"/>
      <c r="F25" s="172"/>
      <c r="G25" s="172"/>
      <c r="H25" s="172"/>
      <c r="I25" s="172"/>
      <c r="J25" s="172"/>
      <c r="K25" s="159"/>
    </row>
    <row r="26" spans="2:11" ht="15">
      <c r="B26" s="149" t="s">
        <v>602</v>
      </c>
      <c r="C26" s="173"/>
      <c r="D26" s="173"/>
      <c r="E26" s="173"/>
      <c r="F26" s="173"/>
      <c r="G26" s="173"/>
      <c r="H26" s="173"/>
      <c r="I26" s="173"/>
      <c r="J26" s="173"/>
      <c r="K26" s="151"/>
    </row>
    <row r="27" spans="2:11" ht="15.75">
      <c r="B27" s="77"/>
      <c r="C27" s="174"/>
      <c r="D27" s="174"/>
      <c r="E27" s="174"/>
      <c r="F27" s="174"/>
      <c r="G27" s="174"/>
      <c r="H27" s="174"/>
      <c r="I27" s="174"/>
      <c r="J27" s="174"/>
      <c r="K27" s="79"/>
    </row>
    <row r="28" spans="2:11" ht="15.75">
      <c r="B28" s="77"/>
      <c r="C28" s="174"/>
      <c r="D28" s="174"/>
      <c r="E28" s="174"/>
      <c r="F28" s="174"/>
      <c r="G28" s="174"/>
      <c r="H28" s="174"/>
      <c r="I28" s="174"/>
      <c r="J28" s="174"/>
      <c r="K28" s="79"/>
    </row>
    <row r="29" spans="2:11" ht="15.75">
      <c r="B29" s="8"/>
      <c r="C29" s="175" t="s">
        <v>181</v>
      </c>
      <c r="D29" s="175"/>
      <c r="E29" s="175"/>
      <c r="F29" s="175"/>
      <c r="G29" s="175"/>
      <c r="H29" s="175"/>
      <c r="I29" s="175"/>
      <c r="J29" s="175"/>
      <c r="K29" s="19"/>
    </row>
    <row r="30" spans="2:11" ht="15.75">
      <c r="B30" s="8"/>
      <c r="C30" s="176" t="s">
        <v>617</v>
      </c>
      <c r="D30" s="176"/>
      <c r="E30" s="177"/>
      <c r="F30" s="177"/>
      <c r="G30" s="177"/>
      <c r="H30" s="177"/>
      <c r="I30" s="176"/>
      <c r="J30" s="169" t="s">
        <v>618</v>
      </c>
      <c r="K30" s="88"/>
    </row>
    <row r="31" spans="2:11" ht="15.75">
      <c r="B31" s="8"/>
      <c r="C31" s="178" t="s">
        <v>135</v>
      </c>
      <c r="D31" s="25" t="s">
        <v>136</v>
      </c>
      <c r="E31" s="26"/>
      <c r="F31" s="27"/>
      <c r="G31" s="81"/>
      <c r="H31" s="82"/>
      <c r="I31" s="178"/>
      <c r="J31" s="179"/>
      <c r="K31" s="31"/>
    </row>
    <row r="32" spans="2:11" ht="15.75">
      <c r="B32" s="8"/>
      <c r="C32" s="178" t="s">
        <v>184</v>
      </c>
      <c r="D32" s="180"/>
      <c r="E32" s="181"/>
      <c r="F32" s="179"/>
      <c r="G32" s="81"/>
      <c r="H32" s="178" t="s">
        <v>605</v>
      </c>
      <c r="I32" s="178"/>
      <c r="J32" s="179"/>
      <c r="K32" s="31"/>
    </row>
    <row r="33" spans="2:11" ht="16.5" thickBot="1">
      <c r="B33" s="8"/>
      <c r="C33" s="178"/>
      <c r="D33" s="180"/>
      <c r="E33" s="181"/>
      <c r="F33" s="179"/>
      <c r="G33" s="28"/>
      <c r="H33" s="178"/>
      <c r="I33" s="178"/>
      <c r="J33" s="179"/>
      <c r="K33" s="31"/>
    </row>
    <row r="34" spans="2:11" ht="16.5" thickTop="1">
      <c r="B34" s="35"/>
      <c r="C34" s="36"/>
      <c r="D34" s="36"/>
      <c r="E34" s="36"/>
      <c r="F34" s="36"/>
      <c r="G34" s="36"/>
      <c r="H34" s="36"/>
      <c r="I34" s="36"/>
      <c r="J34" s="36"/>
      <c r="K34" s="37"/>
    </row>
    <row r="35" spans="2:11" ht="15.75">
      <c r="B35" s="38"/>
      <c r="C35" s="182"/>
      <c r="D35" s="182"/>
      <c r="E35" s="182"/>
      <c r="F35" s="182"/>
      <c r="G35" s="182"/>
      <c r="H35" s="182"/>
      <c r="I35" s="182"/>
      <c r="J35" s="182"/>
      <c r="K35" s="40" t="s">
        <v>140</v>
      </c>
    </row>
    <row r="36" spans="2:11" ht="15.75">
      <c r="B36" s="38"/>
      <c r="C36" s="183" t="s">
        <v>141</v>
      </c>
      <c r="D36" s="183"/>
      <c r="E36" s="183"/>
      <c r="F36" s="183"/>
      <c r="G36" s="183"/>
      <c r="H36" s="184"/>
      <c r="I36" s="184"/>
      <c r="J36" s="184"/>
      <c r="K36" s="44">
        <v>3603.6</v>
      </c>
    </row>
    <row r="37" spans="2:11" ht="15.75">
      <c r="B37" s="38"/>
      <c r="C37" s="182"/>
      <c r="D37" s="182"/>
      <c r="E37" s="182"/>
      <c r="F37" s="182"/>
      <c r="G37" s="182"/>
      <c r="H37" s="182"/>
      <c r="I37" s="182"/>
      <c r="J37" s="182"/>
      <c r="K37" s="44"/>
    </row>
    <row r="38" spans="2:11" ht="15.75">
      <c r="B38" s="38"/>
      <c r="C38" s="185" t="s">
        <v>142</v>
      </c>
      <c r="D38" s="185"/>
      <c r="E38" s="185"/>
      <c r="F38" s="185"/>
      <c r="G38" s="185"/>
      <c r="H38" s="182"/>
      <c r="I38" s="182"/>
      <c r="J38" s="182"/>
      <c r="K38" s="44"/>
    </row>
    <row r="39" spans="2:11" ht="15.75">
      <c r="B39" s="38"/>
      <c r="C39" s="182" t="s">
        <v>606</v>
      </c>
      <c r="D39" s="182"/>
      <c r="E39" s="182"/>
      <c r="F39" s="182"/>
      <c r="G39" s="182"/>
      <c r="H39" s="186"/>
      <c r="I39" s="186"/>
      <c r="J39" s="186"/>
      <c r="K39" s="44">
        <v>8764.77</v>
      </c>
    </row>
    <row r="40" spans="2:11" ht="15.75">
      <c r="B40" s="38"/>
      <c r="C40" s="182" t="s">
        <v>144</v>
      </c>
      <c r="D40" s="182"/>
      <c r="E40" s="182"/>
      <c r="F40" s="182"/>
      <c r="G40" s="182"/>
      <c r="H40" s="184"/>
      <c r="I40" s="184"/>
      <c r="J40" s="184"/>
      <c r="K40" s="44"/>
    </row>
    <row r="41" spans="2:11" ht="15.75">
      <c r="B41" s="38"/>
      <c r="C41" s="182"/>
      <c r="D41" s="182"/>
      <c r="E41" s="182"/>
      <c r="F41" s="182"/>
      <c r="G41" s="182"/>
      <c r="H41" s="187"/>
      <c r="I41" s="187"/>
      <c r="J41" s="187"/>
      <c r="K41" s="44"/>
    </row>
    <row r="42" spans="2:11" ht="15.75">
      <c r="B42" s="38"/>
      <c r="C42" s="183" t="s">
        <v>145</v>
      </c>
      <c r="D42" s="183"/>
      <c r="E42" s="183"/>
      <c r="F42" s="183"/>
      <c r="G42" s="183"/>
      <c r="H42" s="182"/>
      <c r="I42" s="182"/>
      <c r="J42" s="182"/>
      <c r="K42" s="47">
        <f>+K36+K39</f>
        <v>12368.37</v>
      </c>
    </row>
    <row r="43" spans="2:11" ht="15.75">
      <c r="B43" s="38"/>
      <c r="C43" s="182"/>
      <c r="D43" s="182"/>
      <c r="E43" s="182"/>
      <c r="F43" s="182"/>
      <c r="G43" s="182"/>
      <c r="H43" s="182"/>
      <c r="I43" s="182"/>
      <c r="J43" s="182"/>
      <c r="K43" s="44"/>
    </row>
    <row r="44" spans="2:11" ht="15.75">
      <c r="B44" s="38"/>
      <c r="C44" s="185" t="s">
        <v>146</v>
      </c>
      <c r="D44" s="185"/>
      <c r="E44" s="185"/>
      <c r="F44" s="185"/>
      <c r="G44" s="185"/>
      <c r="H44" s="182"/>
      <c r="I44" s="182"/>
      <c r="J44" s="182"/>
      <c r="K44" s="44"/>
    </row>
    <row r="45" spans="2:11" ht="15.75">
      <c r="B45" s="38"/>
      <c r="C45" s="182" t="s">
        <v>607</v>
      </c>
      <c r="D45" s="182"/>
      <c r="E45" s="182"/>
      <c r="F45" s="182"/>
      <c r="G45" s="182"/>
      <c r="H45" s="184"/>
      <c r="I45" s="184"/>
      <c r="J45" s="184"/>
      <c r="K45" s="44">
        <v>3603.6</v>
      </c>
    </row>
    <row r="46" spans="2:11" ht="15.75">
      <c r="B46" s="38"/>
      <c r="C46" s="182" t="s">
        <v>187</v>
      </c>
      <c r="D46" s="182"/>
      <c r="E46" s="182"/>
      <c r="F46" s="182"/>
      <c r="G46" s="182"/>
      <c r="H46" s="187"/>
      <c r="I46" s="187"/>
      <c r="J46" s="187"/>
      <c r="K46" s="44">
        <v>0</v>
      </c>
    </row>
    <row r="47" spans="2:11" ht="15.75">
      <c r="B47" s="38"/>
      <c r="C47" s="182" t="s">
        <v>188</v>
      </c>
      <c r="D47" s="182"/>
      <c r="E47" s="182"/>
      <c r="F47" s="182"/>
      <c r="G47" s="182"/>
      <c r="H47" s="184"/>
      <c r="I47" s="184"/>
      <c r="J47" s="184"/>
      <c r="K47" s="44"/>
    </row>
    <row r="48" spans="2:11" ht="15.75">
      <c r="B48" s="38"/>
      <c r="C48" s="182" t="s">
        <v>189</v>
      </c>
      <c r="D48" s="182"/>
      <c r="E48" s="182"/>
      <c r="F48" s="182"/>
      <c r="G48" s="182"/>
      <c r="H48" s="187"/>
      <c r="I48" s="187"/>
      <c r="J48" s="187"/>
      <c r="K48" s="44"/>
    </row>
    <row r="49" spans="2:11" ht="15.75">
      <c r="B49" s="38"/>
      <c r="C49" s="182"/>
      <c r="D49" s="182"/>
      <c r="E49" s="182"/>
      <c r="F49" s="182"/>
      <c r="G49" s="182"/>
      <c r="H49" s="187"/>
      <c r="I49" s="187"/>
      <c r="J49" s="187"/>
      <c r="K49" s="44"/>
    </row>
    <row r="50" spans="2:11" ht="16.5" thickBot="1">
      <c r="B50" s="38"/>
      <c r="C50" s="183" t="s">
        <v>148</v>
      </c>
      <c r="D50" s="183"/>
      <c r="E50" s="183"/>
      <c r="F50" s="183"/>
      <c r="G50" s="183"/>
      <c r="H50" s="184"/>
      <c r="I50" s="184"/>
      <c r="J50" s="184"/>
      <c r="K50" s="48">
        <f>+K42-K45-K48</f>
        <v>8764.77</v>
      </c>
    </row>
    <row r="51" spans="2:11" ht="16.5" thickTop="1">
      <c r="B51" s="38"/>
      <c r="C51" s="50"/>
      <c r="D51" s="50"/>
      <c r="E51" s="50"/>
      <c r="F51" s="50"/>
      <c r="G51" s="50"/>
      <c r="H51" s="50"/>
      <c r="I51" s="50"/>
      <c r="J51" s="50"/>
      <c r="K51" s="51"/>
    </row>
    <row r="52" spans="2:11" ht="15.75">
      <c r="B52" s="38"/>
      <c r="C52" s="182"/>
      <c r="D52" s="182"/>
      <c r="E52" s="182"/>
      <c r="F52" s="182"/>
      <c r="G52" s="182"/>
      <c r="H52" s="182"/>
      <c r="I52" s="182"/>
      <c r="J52" s="182"/>
      <c r="K52" s="52"/>
    </row>
    <row r="53" spans="2:11" ht="15.75">
      <c r="B53" s="38"/>
      <c r="C53" s="182"/>
      <c r="D53" s="182"/>
      <c r="E53" s="182"/>
      <c r="F53" s="182"/>
      <c r="G53" s="182"/>
      <c r="H53" s="182"/>
      <c r="I53" s="182"/>
      <c r="J53" s="182"/>
      <c r="K53" s="40" t="s">
        <v>149</v>
      </c>
    </row>
    <row r="54" spans="2:11" ht="15.75">
      <c r="B54" s="38"/>
      <c r="C54" s="183" t="s">
        <v>150</v>
      </c>
      <c r="D54" s="183"/>
      <c r="E54" s="183"/>
      <c r="F54" s="183"/>
      <c r="G54" s="183"/>
      <c r="H54" s="184"/>
      <c r="I54" s="184"/>
      <c r="J54" s="184"/>
      <c r="K54" s="44">
        <v>8764.77</v>
      </c>
    </row>
    <row r="55" spans="2:11" ht="15.75">
      <c r="B55" s="38"/>
      <c r="C55" s="183"/>
      <c r="D55" s="183"/>
      <c r="E55" s="183"/>
      <c r="F55" s="183"/>
      <c r="G55" s="183"/>
      <c r="H55" s="187"/>
      <c r="I55" s="187"/>
      <c r="J55" s="187"/>
      <c r="K55" s="44"/>
    </row>
    <row r="56" spans="2:11" ht="15.75">
      <c r="B56" s="38"/>
      <c r="C56" s="185" t="s">
        <v>142</v>
      </c>
      <c r="D56" s="185"/>
      <c r="E56" s="185"/>
      <c r="F56" s="185"/>
      <c r="G56" s="185"/>
      <c r="H56" s="182"/>
      <c r="I56" s="182"/>
      <c r="J56" s="182"/>
      <c r="K56" s="53"/>
    </row>
    <row r="57" spans="2:11" ht="15.75">
      <c r="B57" s="38"/>
      <c r="C57" s="182" t="s">
        <v>151</v>
      </c>
      <c r="D57" s="182"/>
      <c r="E57" s="182"/>
      <c r="F57" s="182"/>
      <c r="G57" s="182"/>
      <c r="H57" s="184"/>
      <c r="I57" s="184"/>
      <c r="J57" s="184"/>
      <c r="K57" s="44">
        <v>0</v>
      </c>
    </row>
    <row r="58" spans="2:11" ht="15.75">
      <c r="B58" s="38"/>
      <c r="C58" s="183" t="s">
        <v>145</v>
      </c>
      <c r="D58" s="183"/>
      <c r="E58" s="183"/>
      <c r="F58" s="183"/>
      <c r="G58" s="183"/>
      <c r="H58" s="188"/>
      <c r="I58" s="188"/>
      <c r="J58" s="188"/>
      <c r="K58" s="55">
        <f>SUM(K54:K57)</f>
        <v>8764.77</v>
      </c>
    </row>
    <row r="59" spans="2:11" ht="15.75">
      <c r="B59" s="38"/>
      <c r="C59" s="182"/>
      <c r="D59" s="182"/>
      <c r="E59" s="182"/>
      <c r="F59" s="182"/>
      <c r="G59" s="182"/>
      <c r="H59" s="182"/>
      <c r="I59" s="182"/>
      <c r="J59" s="182"/>
      <c r="K59" s="53"/>
    </row>
    <row r="60" spans="2:11" ht="15.75">
      <c r="B60" s="38"/>
      <c r="C60" s="185" t="s">
        <v>146</v>
      </c>
      <c r="D60" s="185"/>
      <c r="E60" s="185"/>
      <c r="F60" s="185"/>
      <c r="G60" s="185"/>
      <c r="H60" s="182"/>
      <c r="I60" s="182"/>
      <c r="J60" s="182"/>
      <c r="K60" s="44"/>
    </row>
    <row r="61" spans="2:11" ht="15.75">
      <c r="B61" s="38"/>
      <c r="C61" s="182" t="s">
        <v>190</v>
      </c>
      <c r="D61" s="182"/>
      <c r="E61" s="182"/>
      <c r="F61" s="182"/>
      <c r="G61" s="182"/>
      <c r="H61" s="188"/>
      <c r="I61" s="188"/>
      <c r="J61" s="188"/>
      <c r="K61" s="44"/>
    </row>
    <row r="62" spans="2:11" ht="15.75">
      <c r="B62" s="38"/>
      <c r="C62" s="182"/>
      <c r="D62" s="182"/>
      <c r="E62" s="182"/>
      <c r="F62" s="182"/>
      <c r="G62" s="182"/>
      <c r="H62" s="189"/>
      <c r="I62" s="189"/>
      <c r="J62" s="189"/>
      <c r="K62" s="44"/>
    </row>
    <row r="63" spans="2:11" ht="16.5" thickBot="1">
      <c r="B63" s="38"/>
      <c r="C63" s="183" t="s">
        <v>148</v>
      </c>
      <c r="D63" s="183"/>
      <c r="E63" s="183"/>
      <c r="F63" s="183"/>
      <c r="G63" s="183"/>
      <c r="H63" s="182"/>
      <c r="I63" s="182"/>
      <c r="J63" s="182"/>
      <c r="K63" s="48">
        <f>SUM(K58-K61)</f>
        <v>8764.77</v>
      </c>
    </row>
    <row r="64" spans="2:11" ht="17.25" thickBot="1" thickTop="1">
      <c r="B64" s="85"/>
      <c r="C64" s="57"/>
      <c r="D64" s="57"/>
      <c r="E64" s="57"/>
      <c r="F64" s="57"/>
      <c r="G64" s="57"/>
      <c r="H64" s="58"/>
      <c r="I64" s="58"/>
      <c r="J64" s="58"/>
      <c r="K64" s="59"/>
    </row>
    <row r="65" spans="2:11" ht="16.5" thickTop="1">
      <c r="B65" s="35"/>
      <c r="C65" s="61"/>
      <c r="D65" s="61"/>
      <c r="E65" s="61"/>
      <c r="F65" s="61"/>
      <c r="G65" s="61"/>
      <c r="H65" s="36"/>
      <c r="I65" s="36"/>
      <c r="J65" s="36"/>
      <c r="K65" s="62"/>
    </row>
    <row r="66" spans="2:11" ht="15.75">
      <c r="B66" s="38"/>
      <c r="C66" s="183"/>
      <c r="D66" s="183"/>
      <c r="E66" s="183"/>
      <c r="F66" s="183"/>
      <c r="G66" s="183"/>
      <c r="H66" s="182"/>
      <c r="I66" s="182"/>
      <c r="J66" s="182"/>
      <c r="K66" s="63"/>
    </row>
    <row r="67" spans="2:11" ht="15.75">
      <c r="B67" s="89"/>
      <c r="C67" s="64" t="s">
        <v>609</v>
      </c>
      <c r="D67" s="86"/>
      <c r="E67" s="190"/>
      <c r="F67" s="144" t="s">
        <v>154</v>
      </c>
      <c r="G67" s="144"/>
      <c r="H67" s="144"/>
      <c r="I67" s="191"/>
      <c r="J67" s="86" t="s">
        <v>619</v>
      </c>
      <c r="K67" s="67" t="s">
        <v>620</v>
      </c>
    </row>
    <row r="68" spans="2:11" ht="15.75">
      <c r="B68" s="161" t="s">
        <v>156</v>
      </c>
      <c r="C68" s="141"/>
      <c r="D68" s="141"/>
      <c r="E68" s="187"/>
      <c r="F68" s="141" t="s">
        <v>157</v>
      </c>
      <c r="G68" s="141"/>
      <c r="H68" s="141"/>
      <c r="I68" s="182"/>
      <c r="J68" s="141" t="s">
        <v>158</v>
      </c>
      <c r="K68" s="193"/>
    </row>
    <row r="69" spans="2:11" ht="15.75">
      <c r="B69" s="38"/>
      <c r="C69" s="182"/>
      <c r="D69" s="182"/>
      <c r="E69" s="187"/>
      <c r="F69" s="187"/>
      <c r="G69" s="187"/>
      <c r="H69" s="187"/>
      <c r="I69" s="182"/>
      <c r="J69" s="187"/>
      <c r="K69" s="68"/>
    </row>
    <row r="70" spans="2:11" ht="15.75">
      <c r="B70" s="89"/>
      <c r="C70" s="86" t="s">
        <v>159</v>
      </c>
      <c r="D70" s="86"/>
      <c r="E70" s="190"/>
      <c r="F70" s="144" t="s">
        <v>160</v>
      </c>
      <c r="G70" s="144"/>
      <c r="H70" s="144"/>
      <c r="I70" s="191"/>
      <c r="J70" s="144" t="s">
        <v>193</v>
      </c>
      <c r="K70" s="194"/>
    </row>
    <row r="71" spans="2:11" ht="15.75">
      <c r="B71" s="161" t="s">
        <v>162</v>
      </c>
      <c r="C71" s="141"/>
      <c r="D71" s="141"/>
      <c r="E71" s="187"/>
      <c r="F71" s="141" t="s">
        <v>163</v>
      </c>
      <c r="G71" s="141"/>
      <c r="H71" s="141"/>
      <c r="I71" s="182"/>
      <c r="J71" s="184" t="s">
        <v>163</v>
      </c>
      <c r="K71" s="143"/>
    </row>
    <row r="72" spans="2:11" ht="15.75">
      <c r="B72" s="38"/>
      <c r="C72" s="183"/>
      <c r="D72" s="183"/>
      <c r="E72" s="183"/>
      <c r="F72" s="183"/>
      <c r="G72" s="183"/>
      <c r="H72" s="182"/>
      <c r="I72" s="182"/>
      <c r="J72" s="182"/>
      <c r="K72" s="69"/>
    </row>
    <row r="73" spans="2:11" ht="15.75">
      <c r="B73" s="70"/>
      <c r="C73" s="71"/>
      <c r="D73" s="71"/>
      <c r="E73" s="71"/>
      <c r="F73" s="71"/>
      <c r="G73" s="71"/>
      <c r="H73" s="72"/>
      <c r="I73" s="73"/>
      <c r="J73" s="72"/>
      <c r="K73" s="74"/>
    </row>
  </sheetData>
  <protectedRanges>
    <protectedRange sqref="F67 J67" name="Rango1_2_1_3_1"/>
    <protectedRange sqref="F70 C70 J70" name="Rango1_2_1_1_1_1"/>
    <protectedRange sqref="J33" name="Rango1_1_2_1"/>
    <protectedRange sqref="C67" name="Rango1_2_1_2_1_1"/>
    <protectedRange sqref="J31:J32" name="Rango1_1_1"/>
    <protectedRange sqref="K67" name="Rango1_2_1_3_1_1"/>
  </protectedRanges>
  <mergeCells count="26">
    <mergeCell ref="B68:D68"/>
    <mergeCell ref="F68:H68"/>
    <mergeCell ref="J68:K68"/>
    <mergeCell ref="F70:H70"/>
    <mergeCell ref="J70:K70"/>
    <mergeCell ref="B71:D71"/>
    <mergeCell ref="F71:H71"/>
    <mergeCell ref="J71:K71"/>
    <mergeCell ref="H50:J50"/>
    <mergeCell ref="H54:J54"/>
    <mergeCell ref="H57:J57"/>
    <mergeCell ref="H58:J58"/>
    <mergeCell ref="H61:J61"/>
    <mergeCell ref="F67:H67"/>
    <mergeCell ref="B26:K26"/>
    <mergeCell ref="H36:J36"/>
    <mergeCell ref="H39:J39"/>
    <mergeCell ref="H40:J40"/>
    <mergeCell ref="H45:J45"/>
    <mergeCell ref="H47:J47"/>
    <mergeCell ref="B2:I2"/>
    <mergeCell ref="B4:I4"/>
    <mergeCell ref="F12:I12"/>
    <mergeCell ref="F14:I14"/>
    <mergeCell ref="F15:I15"/>
    <mergeCell ref="B25:K2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1F6D3-C8B1-4B8C-AAA8-DC8BFFD38749}">
  <dimension ref="B2:K72"/>
  <sheetViews>
    <sheetView workbookViewId="0" topLeftCell="A1">
      <selection activeCell="E76" sqref="E76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3" t="s">
        <v>0</v>
      </c>
      <c r="C2" s="154"/>
      <c r="D2" s="154"/>
      <c r="E2" s="154"/>
      <c r="F2" s="154"/>
      <c r="G2" s="154"/>
      <c r="H2" s="154"/>
      <c r="I2" s="154"/>
    </row>
    <row r="3" ht="15" hidden="1"/>
    <row r="4" spans="2:9" ht="15">
      <c r="B4" s="155" t="s">
        <v>593</v>
      </c>
      <c r="C4" s="154"/>
      <c r="D4" s="154"/>
      <c r="E4" s="154"/>
      <c r="F4" s="154"/>
      <c r="G4" s="154"/>
      <c r="H4" s="154"/>
      <c r="I4" s="15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25.5">
      <c r="B8" s="2">
        <v>44928</v>
      </c>
      <c r="C8" s="3">
        <v>56724</v>
      </c>
      <c r="D8" s="3" t="s">
        <v>594</v>
      </c>
      <c r="E8" s="3" t="s">
        <v>595</v>
      </c>
      <c r="G8" s="4">
        <v>0</v>
      </c>
      <c r="H8" s="4">
        <v>3603.6</v>
      </c>
      <c r="I8" s="4">
        <v>-3603.6</v>
      </c>
    </row>
    <row r="9" spans="2:9" ht="38.25">
      <c r="B9" s="2">
        <v>44931</v>
      </c>
      <c r="C9" s="3">
        <v>55500</v>
      </c>
      <c r="D9" s="3" t="s">
        <v>596</v>
      </c>
      <c r="E9" s="3" t="s">
        <v>597</v>
      </c>
      <c r="G9" s="4">
        <v>3603.6</v>
      </c>
      <c r="H9" s="4">
        <v>0</v>
      </c>
      <c r="I9" s="4">
        <v>0</v>
      </c>
    </row>
    <row r="11" spans="6:9" ht="15">
      <c r="F11" s="156" t="s">
        <v>598</v>
      </c>
      <c r="G11" s="154"/>
      <c r="H11" s="154"/>
      <c r="I11" s="154"/>
    </row>
    <row r="13" spans="6:9" ht="15">
      <c r="F13" s="156" t="s">
        <v>599</v>
      </c>
      <c r="G13" s="154"/>
      <c r="H13" s="154"/>
      <c r="I13" s="154"/>
    </row>
    <row r="14" spans="6:9" ht="15">
      <c r="F14" s="156" t="s">
        <v>600</v>
      </c>
      <c r="G14" s="154"/>
      <c r="H14" s="154"/>
      <c r="I14" s="154"/>
    </row>
    <row r="17" spans="2:11" ht="15.75">
      <c r="B17" s="5" t="s">
        <v>601</v>
      </c>
      <c r="C17" s="168"/>
      <c r="D17" s="6"/>
      <c r="E17" s="6"/>
      <c r="F17" s="6"/>
      <c r="G17" s="6"/>
      <c r="H17" s="6"/>
      <c r="I17" s="6"/>
      <c r="J17" s="6"/>
      <c r="K17" s="7"/>
    </row>
    <row r="18" spans="2:11" ht="15.75">
      <c r="B18" s="8"/>
      <c r="C18" s="171"/>
      <c r="D18" s="171"/>
      <c r="E18" s="171"/>
      <c r="F18" s="171"/>
      <c r="G18" s="171"/>
      <c r="H18" s="171"/>
      <c r="I18" s="171"/>
      <c r="J18" s="171"/>
      <c r="K18" s="10"/>
    </row>
    <row r="19" spans="2:11" ht="15.75">
      <c r="B19" s="8"/>
      <c r="C19" s="171"/>
      <c r="D19" s="171"/>
      <c r="E19" s="171"/>
      <c r="F19" s="171"/>
      <c r="G19" s="171"/>
      <c r="H19" s="171"/>
      <c r="I19" s="171"/>
      <c r="J19" s="171"/>
      <c r="K19" s="10"/>
    </row>
    <row r="20" spans="2:11" ht="15.75">
      <c r="B20" s="8"/>
      <c r="C20" s="171"/>
      <c r="D20" s="171"/>
      <c r="E20" s="171"/>
      <c r="F20" s="171"/>
      <c r="G20" s="171"/>
      <c r="H20" s="171"/>
      <c r="I20" s="171"/>
      <c r="J20" s="171"/>
      <c r="K20" s="10"/>
    </row>
    <row r="21" spans="2:11" ht="15.75">
      <c r="B21" s="8"/>
      <c r="C21" s="171"/>
      <c r="D21" s="171"/>
      <c r="E21" s="171"/>
      <c r="F21" s="171"/>
      <c r="G21" s="171"/>
      <c r="H21" s="171"/>
      <c r="I21" s="171"/>
      <c r="J21" s="171"/>
      <c r="K21" s="10"/>
    </row>
    <row r="22" spans="2:11" ht="15.75">
      <c r="B22" s="8"/>
      <c r="C22" s="171"/>
      <c r="D22" s="171"/>
      <c r="E22" s="171"/>
      <c r="F22" s="171"/>
      <c r="G22" s="171"/>
      <c r="H22" s="171"/>
      <c r="I22" s="171"/>
      <c r="J22" s="171"/>
      <c r="K22" s="10"/>
    </row>
    <row r="23" spans="2:11" ht="15.75">
      <c r="B23" s="8"/>
      <c r="C23" s="171"/>
      <c r="D23" s="171"/>
      <c r="E23" s="171"/>
      <c r="F23" s="171"/>
      <c r="G23" s="171"/>
      <c r="H23" s="171"/>
      <c r="I23" s="171"/>
      <c r="J23" s="171"/>
      <c r="K23" s="10"/>
    </row>
    <row r="24" spans="2:11" ht="15.75">
      <c r="B24" s="157" t="s">
        <v>178</v>
      </c>
      <c r="C24" s="172"/>
      <c r="D24" s="172"/>
      <c r="E24" s="172"/>
      <c r="F24" s="172"/>
      <c r="G24" s="172"/>
      <c r="H24" s="172"/>
      <c r="I24" s="172"/>
      <c r="J24" s="172"/>
      <c r="K24" s="159"/>
    </row>
    <row r="25" spans="2:11" ht="15">
      <c r="B25" s="149" t="s">
        <v>602</v>
      </c>
      <c r="C25" s="173"/>
      <c r="D25" s="173"/>
      <c r="E25" s="173"/>
      <c r="F25" s="173"/>
      <c r="G25" s="173"/>
      <c r="H25" s="173"/>
      <c r="I25" s="173"/>
      <c r="J25" s="173"/>
      <c r="K25" s="151"/>
    </row>
    <row r="26" spans="2:11" ht="15.75">
      <c r="B26" s="77"/>
      <c r="C26" s="174"/>
      <c r="D26" s="174"/>
      <c r="E26" s="174"/>
      <c r="F26" s="174"/>
      <c r="G26" s="174"/>
      <c r="H26" s="174"/>
      <c r="I26" s="174"/>
      <c r="J26" s="174"/>
      <c r="K26" s="79"/>
    </row>
    <row r="27" spans="2:11" ht="15.75">
      <c r="B27" s="77"/>
      <c r="C27" s="174"/>
      <c r="D27" s="174"/>
      <c r="E27" s="174"/>
      <c r="F27" s="174"/>
      <c r="G27" s="174"/>
      <c r="H27" s="174"/>
      <c r="I27" s="174"/>
      <c r="J27" s="174"/>
      <c r="K27" s="79"/>
    </row>
    <row r="28" spans="2:11" ht="15.75">
      <c r="B28" s="8"/>
      <c r="C28" s="175" t="s">
        <v>181</v>
      </c>
      <c r="D28" s="175"/>
      <c r="E28" s="175"/>
      <c r="F28" s="175"/>
      <c r="G28" s="175"/>
      <c r="H28" s="175"/>
      <c r="I28" s="175"/>
      <c r="J28" s="175"/>
      <c r="K28" s="19"/>
    </row>
    <row r="29" spans="2:11" ht="15.75">
      <c r="B29" s="8"/>
      <c r="C29" s="176" t="s">
        <v>603</v>
      </c>
      <c r="D29" s="176"/>
      <c r="E29" s="177"/>
      <c r="F29" s="177"/>
      <c r="G29" s="177"/>
      <c r="H29" s="177"/>
      <c r="I29" s="176"/>
      <c r="J29" s="169" t="s">
        <v>604</v>
      </c>
      <c r="K29" s="88" t="s">
        <v>604</v>
      </c>
    </row>
    <row r="30" spans="2:11" ht="15.75">
      <c r="B30" s="8"/>
      <c r="C30" s="178" t="s">
        <v>135</v>
      </c>
      <c r="D30" s="25" t="s">
        <v>136</v>
      </c>
      <c r="E30" s="26"/>
      <c r="F30" s="27"/>
      <c r="G30" s="81"/>
      <c r="H30" s="82"/>
      <c r="I30" s="178"/>
      <c r="J30" s="179"/>
      <c r="K30" s="31"/>
    </row>
    <row r="31" spans="2:11" ht="15.75">
      <c r="B31" s="8"/>
      <c r="C31" s="178" t="s">
        <v>184</v>
      </c>
      <c r="D31" s="180"/>
      <c r="E31" s="181"/>
      <c r="F31" s="179"/>
      <c r="G31" s="81"/>
      <c r="H31" s="178" t="s">
        <v>605</v>
      </c>
      <c r="I31" s="178"/>
      <c r="J31" s="179"/>
      <c r="K31" s="31"/>
    </row>
    <row r="32" spans="2:11" ht="16.5" thickBot="1">
      <c r="B32" s="8"/>
      <c r="C32" s="178"/>
      <c r="D32" s="180"/>
      <c r="E32" s="181"/>
      <c r="F32" s="179"/>
      <c r="G32" s="28"/>
      <c r="H32" s="178"/>
      <c r="I32" s="178"/>
      <c r="J32" s="179"/>
      <c r="K32" s="31"/>
    </row>
    <row r="33" spans="2:11" ht="16.5" thickTop="1"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4" spans="2:11" ht="15.75">
      <c r="B34" s="38"/>
      <c r="C34" s="182"/>
      <c r="D34" s="182"/>
      <c r="E34" s="182"/>
      <c r="F34" s="182"/>
      <c r="G34" s="182"/>
      <c r="H34" s="182"/>
      <c r="I34" s="182"/>
      <c r="J34" s="182"/>
      <c r="K34" s="40" t="s">
        <v>140</v>
      </c>
    </row>
    <row r="35" spans="2:11" ht="15.75">
      <c r="B35" s="38"/>
      <c r="C35" s="183" t="s">
        <v>141</v>
      </c>
      <c r="D35" s="183"/>
      <c r="E35" s="183"/>
      <c r="F35" s="183"/>
      <c r="G35" s="183"/>
      <c r="H35" s="184"/>
      <c r="I35" s="184"/>
      <c r="J35" s="184"/>
      <c r="K35" s="44">
        <v>3603.6</v>
      </c>
    </row>
    <row r="36" spans="2:11" ht="15.75">
      <c r="B36" s="38"/>
      <c r="C36" s="182"/>
      <c r="D36" s="182"/>
      <c r="E36" s="182"/>
      <c r="F36" s="182"/>
      <c r="G36" s="182"/>
      <c r="H36" s="182"/>
      <c r="I36" s="182"/>
      <c r="J36" s="182"/>
      <c r="K36" s="44"/>
    </row>
    <row r="37" spans="2:11" ht="15.75">
      <c r="B37" s="38"/>
      <c r="C37" s="185" t="s">
        <v>142</v>
      </c>
      <c r="D37" s="185"/>
      <c r="E37" s="185"/>
      <c r="F37" s="185"/>
      <c r="G37" s="185"/>
      <c r="H37" s="182"/>
      <c r="I37" s="182"/>
      <c r="J37" s="182"/>
      <c r="K37" s="44"/>
    </row>
    <row r="38" spans="2:11" ht="15.75">
      <c r="B38" s="38"/>
      <c r="C38" s="182" t="s">
        <v>606</v>
      </c>
      <c r="D38" s="182"/>
      <c r="E38" s="182"/>
      <c r="F38" s="182"/>
      <c r="G38" s="182"/>
      <c r="H38" s="186"/>
      <c r="I38" s="186"/>
      <c r="J38" s="186"/>
      <c r="K38" s="44">
        <v>0</v>
      </c>
    </row>
    <row r="39" spans="2:11" ht="15.75">
      <c r="B39" s="38"/>
      <c r="C39" s="182" t="s">
        <v>144</v>
      </c>
      <c r="D39" s="182"/>
      <c r="E39" s="182"/>
      <c r="F39" s="182"/>
      <c r="G39" s="182"/>
      <c r="H39" s="184"/>
      <c r="I39" s="184"/>
      <c r="J39" s="184"/>
      <c r="K39" s="44"/>
    </row>
    <row r="40" spans="2:11" ht="15.75">
      <c r="B40" s="38"/>
      <c r="C40" s="182"/>
      <c r="D40" s="182"/>
      <c r="E40" s="182"/>
      <c r="F40" s="182"/>
      <c r="G40" s="182"/>
      <c r="H40" s="187"/>
      <c r="I40" s="187"/>
      <c r="J40" s="187"/>
      <c r="K40" s="44"/>
    </row>
    <row r="41" spans="2:11" ht="15.75">
      <c r="B41" s="38"/>
      <c r="C41" s="183" t="s">
        <v>145</v>
      </c>
      <c r="D41" s="183"/>
      <c r="E41" s="183"/>
      <c r="F41" s="183"/>
      <c r="G41" s="183"/>
      <c r="H41" s="182"/>
      <c r="I41" s="182"/>
      <c r="J41" s="182"/>
      <c r="K41" s="47">
        <f>+K35+K38</f>
        <v>3603.6</v>
      </c>
    </row>
    <row r="42" spans="2:11" ht="15.75">
      <c r="B42" s="38"/>
      <c r="C42" s="182"/>
      <c r="D42" s="182"/>
      <c r="E42" s="182"/>
      <c r="F42" s="182"/>
      <c r="G42" s="182"/>
      <c r="H42" s="182"/>
      <c r="I42" s="182"/>
      <c r="J42" s="182"/>
      <c r="K42" s="44"/>
    </row>
    <row r="43" spans="2:11" ht="15.75">
      <c r="B43" s="38"/>
      <c r="C43" s="185" t="s">
        <v>146</v>
      </c>
      <c r="D43" s="185"/>
      <c r="E43" s="185"/>
      <c r="F43" s="185"/>
      <c r="G43" s="185"/>
      <c r="H43" s="182"/>
      <c r="I43" s="182"/>
      <c r="J43" s="182"/>
      <c r="K43" s="44"/>
    </row>
    <row r="44" spans="2:11" ht="15.75">
      <c r="B44" s="38"/>
      <c r="C44" s="182" t="s">
        <v>607</v>
      </c>
      <c r="D44" s="182"/>
      <c r="E44" s="182"/>
      <c r="F44" s="182"/>
      <c r="G44" s="182"/>
      <c r="H44" s="184"/>
      <c r="I44" s="184"/>
      <c r="J44" s="184"/>
      <c r="K44" s="44">
        <v>3603.6</v>
      </c>
    </row>
    <row r="45" spans="2:11" ht="15.75">
      <c r="B45" s="38"/>
      <c r="C45" s="182" t="s">
        <v>187</v>
      </c>
      <c r="D45" s="182"/>
      <c r="E45" s="182"/>
      <c r="F45" s="182"/>
      <c r="G45" s="182"/>
      <c r="H45" s="187"/>
      <c r="I45" s="187"/>
      <c r="J45" s="187"/>
      <c r="K45" s="44">
        <v>0</v>
      </c>
    </row>
    <row r="46" spans="2:11" ht="15.75">
      <c r="B46" s="38"/>
      <c r="C46" s="182" t="s">
        <v>188</v>
      </c>
      <c r="D46" s="182"/>
      <c r="E46" s="182"/>
      <c r="F46" s="182"/>
      <c r="G46" s="182"/>
      <c r="H46" s="184"/>
      <c r="I46" s="184"/>
      <c r="J46" s="184"/>
      <c r="K46" s="44"/>
    </row>
    <row r="47" spans="2:11" ht="15.75">
      <c r="B47" s="38"/>
      <c r="C47" s="182" t="s">
        <v>189</v>
      </c>
      <c r="D47" s="182"/>
      <c r="E47" s="182"/>
      <c r="F47" s="182"/>
      <c r="G47" s="182"/>
      <c r="H47" s="187"/>
      <c r="I47" s="187"/>
      <c r="J47" s="187"/>
      <c r="K47" s="44"/>
    </row>
    <row r="48" spans="2:11" ht="15.75">
      <c r="B48" s="38"/>
      <c r="C48" s="182"/>
      <c r="D48" s="182"/>
      <c r="E48" s="182"/>
      <c r="F48" s="182"/>
      <c r="G48" s="182"/>
      <c r="H48" s="187"/>
      <c r="I48" s="187"/>
      <c r="J48" s="187"/>
      <c r="K48" s="44"/>
    </row>
    <row r="49" spans="2:11" ht="16.5" thickBot="1">
      <c r="B49" s="38"/>
      <c r="C49" s="183" t="s">
        <v>148</v>
      </c>
      <c r="D49" s="183"/>
      <c r="E49" s="183"/>
      <c r="F49" s="183"/>
      <c r="G49" s="183"/>
      <c r="H49" s="184"/>
      <c r="I49" s="184"/>
      <c r="J49" s="184"/>
      <c r="K49" s="48">
        <f>+K41-K44-K47</f>
        <v>0</v>
      </c>
    </row>
    <row r="50" spans="2:11" ht="16.5" thickTop="1">
      <c r="B50" s="38"/>
      <c r="C50" s="50"/>
      <c r="D50" s="50"/>
      <c r="E50" s="50"/>
      <c r="F50" s="50"/>
      <c r="G50" s="50"/>
      <c r="H50" s="50"/>
      <c r="I50" s="50"/>
      <c r="J50" s="50"/>
      <c r="K50" s="51"/>
    </row>
    <row r="51" spans="2:11" ht="15.75">
      <c r="B51" s="38"/>
      <c r="C51" s="182"/>
      <c r="D51" s="182"/>
      <c r="E51" s="182"/>
      <c r="F51" s="182"/>
      <c r="G51" s="182"/>
      <c r="H51" s="182"/>
      <c r="I51" s="182"/>
      <c r="J51" s="182"/>
      <c r="K51" s="52"/>
    </row>
    <row r="52" spans="2:11" ht="15.75">
      <c r="B52" s="38"/>
      <c r="C52" s="182"/>
      <c r="D52" s="182"/>
      <c r="E52" s="182"/>
      <c r="F52" s="182"/>
      <c r="G52" s="182"/>
      <c r="H52" s="182"/>
      <c r="I52" s="182"/>
      <c r="J52" s="182"/>
      <c r="K52" s="40" t="s">
        <v>149</v>
      </c>
    </row>
    <row r="53" spans="2:11" ht="15.75">
      <c r="B53" s="38"/>
      <c r="C53" s="183" t="s">
        <v>150</v>
      </c>
      <c r="D53" s="183"/>
      <c r="E53" s="183"/>
      <c r="F53" s="183"/>
      <c r="G53" s="183"/>
      <c r="H53" s="184"/>
      <c r="I53" s="184"/>
      <c r="J53" s="184"/>
      <c r="K53" s="44">
        <v>0</v>
      </c>
    </row>
    <row r="54" spans="2:11" ht="15.75">
      <c r="B54" s="38"/>
      <c r="C54" s="183"/>
      <c r="D54" s="183"/>
      <c r="E54" s="183"/>
      <c r="F54" s="183"/>
      <c r="G54" s="183"/>
      <c r="H54" s="187"/>
      <c r="I54" s="187"/>
      <c r="J54" s="187"/>
      <c r="K54" s="44"/>
    </row>
    <row r="55" spans="2:11" ht="15.75">
      <c r="B55" s="38"/>
      <c r="C55" s="185" t="s">
        <v>142</v>
      </c>
      <c r="D55" s="185"/>
      <c r="E55" s="185"/>
      <c r="F55" s="185"/>
      <c r="G55" s="185"/>
      <c r="H55" s="182"/>
      <c r="I55" s="182"/>
      <c r="J55" s="182"/>
      <c r="K55" s="53"/>
    </row>
    <row r="56" spans="2:11" ht="15.75">
      <c r="B56" s="38"/>
      <c r="C56" s="182" t="s">
        <v>151</v>
      </c>
      <c r="D56" s="182"/>
      <c r="E56" s="182"/>
      <c r="F56" s="182"/>
      <c r="G56" s="182"/>
      <c r="H56" s="184"/>
      <c r="I56" s="184"/>
      <c r="J56" s="184"/>
      <c r="K56" s="44">
        <v>0</v>
      </c>
    </row>
    <row r="57" spans="2:11" ht="15.75">
      <c r="B57" s="38"/>
      <c r="C57" s="183" t="s">
        <v>145</v>
      </c>
      <c r="D57" s="183"/>
      <c r="E57" s="183"/>
      <c r="F57" s="183"/>
      <c r="G57" s="183"/>
      <c r="H57" s="188"/>
      <c r="I57" s="188"/>
      <c r="J57" s="188"/>
      <c r="K57" s="55">
        <f>SUM(K53:K56)</f>
        <v>0</v>
      </c>
    </row>
    <row r="58" spans="2:11" ht="15.75">
      <c r="B58" s="38"/>
      <c r="C58" s="182"/>
      <c r="D58" s="182"/>
      <c r="E58" s="182"/>
      <c r="F58" s="182"/>
      <c r="G58" s="182"/>
      <c r="H58" s="182"/>
      <c r="I58" s="182"/>
      <c r="J58" s="182"/>
      <c r="K58" s="53"/>
    </row>
    <row r="59" spans="2:11" ht="15.75">
      <c r="B59" s="38"/>
      <c r="C59" s="185" t="s">
        <v>146</v>
      </c>
      <c r="D59" s="185"/>
      <c r="E59" s="185"/>
      <c r="F59" s="185"/>
      <c r="G59" s="185"/>
      <c r="H59" s="182"/>
      <c r="I59" s="182"/>
      <c r="J59" s="182"/>
      <c r="K59" s="44"/>
    </row>
    <row r="60" spans="2:11" ht="15.75">
      <c r="B60" s="38"/>
      <c r="C60" s="182" t="s">
        <v>608</v>
      </c>
      <c r="D60" s="182"/>
      <c r="E60" s="182"/>
      <c r="F60" s="182"/>
      <c r="G60" s="182"/>
      <c r="H60" s="188"/>
      <c r="I60" s="188"/>
      <c r="J60" s="188"/>
      <c r="K60" s="44">
        <v>0</v>
      </c>
    </row>
    <row r="61" spans="2:11" ht="15.75">
      <c r="B61" s="38"/>
      <c r="C61" s="182"/>
      <c r="D61" s="182"/>
      <c r="E61" s="182"/>
      <c r="F61" s="182"/>
      <c r="G61" s="182"/>
      <c r="H61" s="189"/>
      <c r="I61" s="189"/>
      <c r="J61" s="189"/>
      <c r="K61" s="44"/>
    </row>
    <row r="62" spans="2:11" ht="16.5" thickBot="1">
      <c r="B62" s="38"/>
      <c r="C62" s="183" t="s">
        <v>148</v>
      </c>
      <c r="D62" s="183"/>
      <c r="E62" s="183"/>
      <c r="F62" s="183"/>
      <c r="G62" s="183"/>
      <c r="H62" s="182"/>
      <c r="I62" s="182"/>
      <c r="J62" s="182"/>
      <c r="K62" s="48">
        <f>SUM(K57-K60)</f>
        <v>0</v>
      </c>
    </row>
    <row r="63" spans="2:11" ht="17.25" thickBot="1" thickTop="1">
      <c r="B63" s="85"/>
      <c r="C63" s="57"/>
      <c r="D63" s="57"/>
      <c r="E63" s="57"/>
      <c r="F63" s="57"/>
      <c r="G63" s="57"/>
      <c r="H63" s="58"/>
      <c r="I63" s="58"/>
      <c r="J63" s="58"/>
      <c r="K63" s="59"/>
    </row>
    <row r="64" spans="2:11" ht="16.5" thickTop="1">
      <c r="B64" s="35"/>
      <c r="C64" s="61"/>
      <c r="D64" s="61"/>
      <c r="E64" s="61"/>
      <c r="F64" s="61"/>
      <c r="G64" s="61"/>
      <c r="H64" s="36"/>
      <c r="I64" s="36"/>
      <c r="J64" s="36"/>
      <c r="K64" s="62"/>
    </row>
    <row r="65" spans="2:11" ht="15.75">
      <c r="B65" s="38"/>
      <c r="C65" s="183"/>
      <c r="D65" s="183"/>
      <c r="E65" s="183"/>
      <c r="F65" s="183"/>
      <c r="G65" s="183"/>
      <c r="H65" s="182"/>
      <c r="I65" s="182"/>
      <c r="J65" s="182"/>
      <c r="K65" s="63"/>
    </row>
    <row r="66" spans="2:11" ht="15.75">
      <c r="B66" s="160" t="s">
        <v>609</v>
      </c>
      <c r="C66" s="144"/>
      <c r="D66" s="144"/>
      <c r="E66" s="190"/>
      <c r="F66" s="144" t="s">
        <v>154</v>
      </c>
      <c r="G66" s="144"/>
      <c r="H66" s="144"/>
      <c r="I66" s="191"/>
      <c r="J66" s="64" t="s">
        <v>610</v>
      </c>
      <c r="K66" s="67" t="s">
        <v>192</v>
      </c>
    </row>
    <row r="67" spans="2:11" ht="15.75">
      <c r="B67" s="38"/>
      <c r="C67" s="87" t="s">
        <v>156</v>
      </c>
      <c r="D67" s="87"/>
      <c r="E67" s="187"/>
      <c r="F67" s="141" t="s">
        <v>157</v>
      </c>
      <c r="G67" s="141"/>
      <c r="H67" s="141"/>
      <c r="I67" s="182"/>
      <c r="J67" s="184" t="s">
        <v>158</v>
      </c>
      <c r="K67" s="143"/>
    </row>
    <row r="68" spans="2:11" ht="15.75">
      <c r="B68" s="38"/>
      <c r="C68" s="182"/>
      <c r="D68" s="182"/>
      <c r="E68" s="187"/>
      <c r="F68" s="187"/>
      <c r="G68" s="187"/>
      <c r="H68" s="187"/>
      <c r="I68" s="182"/>
      <c r="J68" s="187"/>
      <c r="K68" s="68"/>
    </row>
    <row r="69" spans="2:11" ht="15.75">
      <c r="B69" s="89"/>
      <c r="C69" s="170" t="s">
        <v>159</v>
      </c>
      <c r="D69" s="170"/>
      <c r="E69" s="190"/>
      <c r="F69" s="144" t="s">
        <v>160</v>
      </c>
      <c r="G69" s="144"/>
      <c r="H69" s="144"/>
      <c r="I69" s="191"/>
      <c r="J69" s="64" t="s">
        <v>585</v>
      </c>
      <c r="K69" s="67" t="s">
        <v>611</v>
      </c>
    </row>
    <row r="70" spans="2:11" ht="15.75">
      <c r="B70" s="38"/>
      <c r="C70" s="87" t="s">
        <v>162</v>
      </c>
      <c r="D70" s="87"/>
      <c r="E70" s="187"/>
      <c r="F70" s="141" t="s">
        <v>163</v>
      </c>
      <c r="G70" s="141"/>
      <c r="H70" s="141"/>
      <c r="I70" s="182"/>
      <c r="J70" s="184" t="s">
        <v>163</v>
      </c>
      <c r="K70" s="143"/>
    </row>
    <row r="71" spans="2:11" ht="15.75">
      <c r="B71" s="38"/>
      <c r="C71" s="183"/>
      <c r="D71" s="183"/>
      <c r="E71" s="183"/>
      <c r="F71" s="183"/>
      <c r="G71" s="183"/>
      <c r="H71" s="182"/>
      <c r="I71" s="182"/>
      <c r="J71" s="182"/>
      <c r="K71" s="69"/>
    </row>
    <row r="72" spans="2:11" ht="15.75">
      <c r="B72" s="70"/>
      <c r="C72" s="71"/>
      <c r="D72" s="71"/>
      <c r="E72" s="71"/>
      <c r="F72" s="71"/>
      <c r="G72" s="71"/>
      <c r="H72" s="72"/>
      <c r="I72" s="73"/>
      <c r="J72" s="72"/>
      <c r="K72" s="74"/>
    </row>
  </sheetData>
  <protectedRanges>
    <protectedRange sqref="F66 J66" name="Rango1_2_1_3_1_1"/>
    <protectedRange sqref="F69 C69 J69" name="Rango1_2_1_1_1_1_1"/>
    <protectedRange sqref="J32" name="Rango1_1_2_1_1"/>
    <protectedRange sqref="B66" name="Rango1_2_1_2_1_1_1"/>
    <protectedRange sqref="J30:J31" name="Rango1_1_1_1"/>
    <protectedRange sqref="K66" name="Rango1_2_1_3_1_2"/>
    <protectedRange sqref="K69" name="Rango1_2_1_1_1_1_2"/>
  </protectedRanges>
  <mergeCells count="24">
    <mergeCell ref="B66:D66"/>
    <mergeCell ref="F67:H67"/>
    <mergeCell ref="J67:K67"/>
    <mergeCell ref="F69:H69"/>
    <mergeCell ref="F70:H70"/>
    <mergeCell ref="J70:K70"/>
    <mergeCell ref="H49:J49"/>
    <mergeCell ref="H53:J53"/>
    <mergeCell ref="H56:J56"/>
    <mergeCell ref="H57:J57"/>
    <mergeCell ref="H60:J60"/>
    <mergeCell ref="F66:H66"/>
    <mergeCell ref="B25:K25"/>
    <mergeCell ref="H35:J35"/>
    <mergeCell ref="H38:J38"/>
    <mergeCell ref="H39:J39"/>
    <mergeCell ref="H44:J44"/>
    <mergeCell ref="H46:J46"/>
    <mergeCell ref="B2:I2"/>
    <mergeCell ref="B4:I4"/>
    <mergeCell ref="F11:I11"/>
    <mergeCell ref="F13:I13"/>
    <mergeCell ref="F14:I14"/>
    <mergeCell ref="B24:K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dcterms:created xsi:type="dcterms:W3CDTF">2015-06-05T18:19:34Z</dcterms:created>
  <dcterms:modified xsi:type="dcterms:W3CDTF">2023-02-06T14:58:57Z</dcterms:modified>
  <cp:category/>
  <cp:version/>
  <cp:contentType/>
  <cp:contentStatus/>
</cp:coreProperties>
</file>