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/>
  <bookViews>
    <workbookView xWindow="65416" yWindow="65416" windowWidth="24240" windowHeight="13140" activeTab="0"/>
  </bookViews>
  <sheets>
    <sheet name="Presupuesto Aprobado 2022" sheetId="2" r:id="rId1"/>
  </sheets>
  <definedNames>
    <definedName name="_xlnm.Print_Area" localSheetId="0">'Presupuesto Aprobado 2022'!$A$1:$B$110</definedName>
  </definedNames>
  <calcPr calcId="191029"/>
  <extLst/>
</workbook>
</file>

<file path=xl/sharedStrings.xml><?xml version="1.0" encoding="utf-8"?>
<sst xmlns="http://schemas.openxmlformats.org/spreadsheetml/2006/main" count="91" uniqueCount="91">
  <si>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</si>
  <si>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</si>
  <si>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</si>
  <si>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</si>
  <si>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</si>
  <si>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</si>
  <si>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</si>
  <si>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</si>
  <si>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</si>
  <si>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</si>
  <si>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</si>
  <si>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</si>
  <si>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</si>
  <si>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</si>
  <si>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</si>
  <si>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</si>
  <si>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</si>
  <si>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</si>
  <si>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</si>
  <si>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</si>
  <si>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</si>
  <si>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</si>
  <si>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</si>
  <si>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</si>
  <si>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</si>
  <si>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</si>
  <si>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</si>
  <si>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</si>
  <si>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</si>
  <si>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</si>
  <si>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</si>
  <si>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</si>
  <si>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</si>
  <si>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</si>
  <si>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</si>
  <si>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</si>
  <si>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</si>
  <si>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</si>
  <si>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</si>
  <si>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</si>
  <si>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</si>
  <si>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</si>
  <si>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</si>
  <si>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</si>
  <si>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</si>
  <si>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</si>
  <si>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</si>
  <si>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</si>
  <si>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</si>
  <si>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</si>
  <si>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</si>
  <si>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</si>
  <si>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</si>
  <si>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</si>
  <si>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</si>
  <si>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</si>
  <si>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</si>
  <si>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</si>
  <si>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</si>
  <si>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</si>
  <si>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</si>
  <si>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</si>
  <si>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</si>
  <si>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</si>
  <si>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</si>
  <si>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</si>
  <si>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</si>
  <si>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</si>
  <si>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</si>
  <si>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</si>
  <si>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</si>
  <si>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</si>
  <si>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</si>
  <si>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</si>
  <si>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</si>
  <si>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</si>
  <si>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</si>
  <si>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</si>
  <si>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</si>
  <si>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</si>
  <si>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2.4.6-  SUBVENCIONES</t>
  </si>
  <si>
    <t>Nota:</t>
  </si>
  <si>
    <t>MINISTERIO DE INDUSTRIA, COMERCIO Y MIPYMES</t>
  </si>
  <si>
    <t>Presupuesto Aprobado  2022</t>
  </si>
  <si>
    <t>3. Presupuesto aprobado: Se refiere al presupuesto aprobado en la Ley de Presupuesto General del Estado.</t>
  </si>
  <si>
    <t>Fuente:  Sistema de Información de la Gestión Financiera (SIGEF).</t>
  </si>
  <si>
    <t>1. Se presenta la clasificación objetal del gasto a nivel de cuenta.</t>
  </si>
  <si>
    <t>4. Cap=0212=subcap=UE=0001.</t>
  </si>
  <si>
    <t>5. Fecha del registro: al 01 de enero de 2022.</t>
  </si>
  <si>
    <t>2. Presupuesto aprobado en la Ley No.345-21 del Presupuesto General del Estado para el año 2022.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</si>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</sst>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4" tint="0.39998000860214233"/>
        <bgColor indexed="64"/>
      </patternFill>
    </fill>
  </fills>
  <borders count="13">
    <border>
      <left/>
      <right/>
      <top/>
      <bottom/>
      <diagonal/>
    </border>
    <border>
      <left style="medium"/>
      <right/>
      <top/>
      <bottom style="thin">
        <color theme="4" tint="0.39998000860214233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 style="medium"/>
      <right/>
      <top style="thin">
        <color theme="4" tint="0.39998000860214233"/>
      </top>
      <bottom/>
    </border>
    <border>
      <left/>
      <right style="medium"/>
      <top/>
      <bottom style="thin">
        <color theme="4" tint="0.39998000860214233"/>
      </bottom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medium"/>
      <top style="thin">
        <color theme="4" tint="0.39998000860214233"/>
      </top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0" fillId="0" borderId="0" xfId="0" applyAlignment="1">
      <alignment horizontal="left"/>
    </xf>
    <xf numFmtId="0" fontId="0" fillId="0" borderId="0" xfId="0" applyBorder="1"/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 indent="2"/>
    </xf>
    <xf numFmtId="0" fontId="0" fillId="0" borderId="3" xfId="0" applyBorder="1" applyAlignment="1">
      <alignment horizontal="left" vertical="center" wrapText="1" indent="2"/>
    </xf>
    <xf numFmtId="0" fontId="0" fillId="0" borderId="4" xfId="0" applyBorder="1" applyAlignment="1">
      <alignment horizontal="left" vertical="center" wrapText="1" indent="2"/>
    </xf>
    <xf numFmtId="0" fontId="2" fillId="2" borderId="5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/>
    <xf numFmtId="43" fontId="2" fillId="0" borderId="6" xfId="18" applyNumberFormat="1" applyFont="1" applyBorder="1" applyAlignment="1">
      <alignment vertical="center" wrapText="1"/>
    </xf>
    <xf numFmtId="0" fontId="0" fillId="0" borderId="0" xfId="0"/>
    <xf numFmtId="43" fontId="2" fillId="0" borderId="7" xfId="18" applyNumberFormat="1" applyFont="1" applyBorder="1" applyAlignment="1">
      <alignment vertical="center" wrapText="1"/>
    </xf>
    <xf numFmtId="43" fontId="0" fillId="0" borderId="7" xfId="0" applyNumberFormat="1" applyBorder="1" applyAlignment="1">
      <alignment vertical="center" wrapText="1"/>
    </xf>
    <xf numFmtId="43" fontId="2" fillId="0" borderId="7" xfId="0" applyNumberFormat="1" applyFont="1" applyBorder="1" applyAlignment="1">
      <alignment vertical="center" wrapText="1"/>
    </xf>
    <xf numFmtId="43" fontId="0" fillId="0" borderId="8" xfId="0" applyNumberFormat="1" applyBorder="1" applyAlignment="1">
      <alignment vertical="center" wrapText="1"/>
    </xf>
    <xf numFmtId="43" fontId="0" fillId="0" borderId="9" xfId="0" applyNumberFormat="1" applyBorder="1" applyAlignment="1">
      <alignment vertical="center" wrapText="1"/>
    </xf>
    <xf numFmtId="43" fontId="2" fillId="2" borderId="10" xfId="0" applyNumberFormat="1" applyFont="1" applyFill="1" applyBorder="1" applyAlignment="1">
      <alignment vertical="center" wrapText="1"/>
    </xf>
    <xf numFmtId="43" fontId="2" fillId="0" borderId="6" xfId="0" applyNumberFormat="1" applyFont="1" applyBorder="1" applyAlignment="1">
      <alignment vertical="center" wrapText="1"/>
    </xf>
    <xf numFmtId="43" fontId="0" fillId="0" borderId="7" xfId="0" applyNumberFormat="1" applyBorder="1" applyAlignment="1">
      <alignment/>
    </xf>
    <xf numFmtId="0" fontId="3" fillId="3" borderId="11" xfId="0" applyFont="1" applyFill="1" applyBorder="1" applyAlignment="1">
      <alignment horizontal="left" vertical="center" wrapText="1"/>
    </xf>
    <xf numFmtId="43" fontId="2" fillId="3" borderId="12" xfId="0" applyNumberFormat="1" applyFont="1" applyFill="1" applyBorder="1" applyAlignment="1">
      <alignment vertical="center" wrapText="1"/>
    </xf>
    <xf numFmtId="0" fontId="0" fillId="0" borderId="4" xfId="0" applyBorder="1"/>
    <xf numFmtId="0" fontId="0" fillId="0" borderId="9" xfId="0" applyBorder="1"/>
    <xf numFmtId="0" fontId="0" fillId="0" borderId="7" xfId="0" applyBorder="1"/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2" fillId="0" borderId="2" xfId="0" applyFont="1" applyBorder="1"/>
    <xf numFmtId="4" fontId="0" fillId="0" borderId="7" xfId="0" applyNumberFormat="1" applyBorder="1"/>
    <xf numFmtId="0" fontId="0" fillId="0" borderId="3" xfId="0" applyBorder="1"/>
    <xf numFmtId="0" fontId="0" fillId="0" borderId="8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101</xdr:row>
      <xdr:rowOff>142875</xdr:rowOff>
    </xdr:from>
    <xdr:to>
      <xdr:col>0</xdr:col>
      <xdr:colOff>2743200</xdr:colOff>
      <xdr:row>103</xdr:row>
      <xdr:rowOff>38100</xdr:rowOff>
    </xdr:to>
    <xdr:sp macro="" textlink="">
      <xdr:nvSpPr>
        <xdr:cNvPr id="2" name="CuadroTexto 1"/>
        <xdr:cNvSpPr txBox="1"/>
      </xdr:nvSpPr>
      <xdr:spPr>
        <a:xfrm>
          <a:off x="571500" y="19954875"/>
          <a:ext cx="217170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pPr algn="ctr"/>
          <a:r>
            <a:rPr lang="es-DO" sz="1100"/>
            <a:t>Preparado por</a:t>
          </a:r>
          <a:r>
            <a:rPr lang="es-DO" sz="1100" baseline="0"/>
            <a:t>: </a:t>
          </a:r>
          <a:endParaRPr lang="es-DO" sz="1100"/>
        </a:p>
      </xdr:txBody>
    </xdr:sp>
    <xdr:clientData/>
  </xdr:twoCellAnchor>
  <xdr:twoCellAnchor>
    <xdr:from>
      <xdr:col>0</xdr:col>
      <xdr:colOff>4429125</xdr:colOff>
      <xdr:row>101</xdr:row>
      <xdr:rowOff>171450</xdr:rowOff>
    </xdr:from>
    <xdr:to>
      <xdr:col>1</xdr:col>
      <xdr:colOff>66675</xdr:colOff>
      <xdr:row>103</xdr:row>
      <xdr:rowOff>66675</xdr:rowOff>
    </xdr:to>
    <xdr:sp macro="" textlink="">
      <xdr:nvSpPr>
        <xdr:cNvPr id="7" name="CuadroTexto 6"/>
        <xdr:cNvSpPr txBox="1"/>
      </xdr:nvSpPr>
      <xdr:spPr>
        <a:xfrm>
          <a:off x="4429125" y="19983450"/>
          <a:ext cx="1857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Aprobado  por : </a:t>
          </a:r>
        </a:p>
      </xdr:txBody>
    </xdr:sp>
    <xdr:clientData/>
  </xdr:twoCellAnchor>
  <xdr:twoCellAnchor>
    <xdr:from>
      <xdr:col>0</xdr:col>
      <xdr:colOff>390525</xdr:colOff>
      <xdr:row>104</xdr:row>
      <xdr:rowOff>85725</xdr:rowOff>
    </xdr:from>
    <xdr:to>
      <xdr:col>0</xdr:col>
      <xdr:colOff>2895600</xdr:colOff>
      <xdr:row>108</xdr:row>
      <xdr:rowOff>57150</xdr:rowOff>
    </xdr:to>
    <xdr:sp macro="" textlink="">
      <xdr:nvSpPr>
        <xdr:cNvPr id="8" name="CuadroTexto 7"/>
        <xdr:cNvSpPr txBox="1"/>
      </xdr:nvSpPr>
      <xdr:spPr>
        <a:xfrm>
          <a:off x="390525" y="20469225"/>
          <a:ext cx="250507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Lic. Giselda Feliz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Encargada de Programación y Evaluación Presupuestaria </a:t>
          </a:r>
        </a:p>
      </xdr:txBody>
    </xdr:sp>
    <xdr:clientData/>
  </xdr:twoCellAnchor>
  <xdr:oneCellAnchor>
    <xdr:from>
      <xdr:col>4</xdr:col>
      <xdr:colOff>0</xdr:colOff>
      <xdr:row>20</xdr:row>
      <xdr:rowOff>0</xdr:rowOff>
    </xdr:from>
    <xdr:ext cx="304800" cy="304800"/>
    <xdr:sp macro="" textlink="">
      <xdr:nvSpPr>
        <xdr:cNvPr id="1026" name="AutoShape 2"/>
        <xdr:cNvSpPr>
          <a:spLocks noChangeAspect="1" noChangeArrowheads="1"/>
        </xdr:cNvSpPr>
      </xdr:nvSpPr>
      <xdr:spPr bwMode="auto">
        <a:xfrm>
          <a:off x="8886825" y="41338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2962275</xdr:colOff>
      <xdr:row>0</xdr:row>
      <xdr:rowOff>57150</xdr:rowOff>
    </xdr:from>
    <xdr:to>
      <xdr:col>0</xdr:col>
      <xdr:colOff>4600575</xdr:colOff>
      <xdr:row>7</xdr:row>
      <xdr:rowOff>0</xdr:rowOff>
    </xdr:to>
    <xdr:pic>
      <xdr:nvPicPr>
        <xdr:cNvPr id="12" name="Imagen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62275" y="57150"/>
          <a:ext cx="1638300" cy="127635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3829050</xdr:colOff>
      <xdr:row>104</xdr:row>
      <xdr:rowOff>114300</xdr:rowOff>
    </xdr:from>
    <xdr:to>
      <xdr:col>1</xdr:col>
      <xdr:colOff>704850</xdr:colOff>
      <xdr:row>108</xdr:row>
      <xdr:rowOff>85725</xdr:rowOff>
    </xdr:to>
    <xdr:sp macro="" textlink="">
      <xdr:nvSpPr>
        <xdr:cNvPr id="9" name="CuadroTexto 7"/>
        <xdr:cNvSpPr txBox="1"/>
      </xdr:nvSpPr>
      <xdr:spPr>
        <a:xfrm>
          <a:off x="3829050" y="20497800"/>
          <a:ext cx="30956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Lic. Miguel Iván Palmers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DO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Director de Planificación y Desarrollo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09"/>
  <sheetViews>
    <sheetView showGridLines="0" tabSelected="1" view="pageBreakPreview" zoomScaleSheetLayoutView="100" workbookViewId="0" topLeftCell="A1">
      <selection activeCell="D12" sqref="D12"/>
    </sheetView>
  </sheetViews>
  <sheetFormatPr defaultColWidth="9.140625" defaultRowHeight="15"/>
  <cols>
    <col min="1" max="1" width="93.28125" style="0" customWidth="1"/>
    <col min="2" max="2" width="19.28125" style="0" customWidth="1"/>
    <col min="3" max="3" width="11.57421875" style="0" bestFit="1" customWidth="1"/>
  </cols>
  <sheetData>
    <row r="1" spans="1:2" s="13" customFormat="1" ht="15">
      <c r="A1" s="24"/>
      <c r="B1" s="25"/>
    </row>
    <row r="2" spans="1:2" s="13" customFormat="1" ht="15">
      <c r="A2" s="11"/>
      <c r="B2" s="26"/>
    </row>
    <row r="3" spans="1:2" s="13" customFormat="1" ht="15">
      <c r="A3" s="11"/>
      <c r="B3" s="26"/>
    </row>
    <row r="4" spans="1:2" s="13" customFormat="1" ht="15">
      <c r="A4" s="11"/>
      <c r="B4" s="26"/>
    </row>
    <row r="5" spans="1:2" s="13" customFormat="1" ht="15">
      <c r="A5" s="11"/>
      <c r="B5" s="26"/>
    </row>
    <row r="6" spans="1:2" s="13" customFormat="1" ht="15">
      <c r="A6" s="11"/>
      <c r="B6" s="26"/>
    </row>
    <row r="7" spans="1:2" s="13" customFormat="1" ht="15">
      <c r="A7" s="11"/>
      <c r="B7" s="26"/>
    </row>
    <row r="8" spans="1:4" ht="18.75">
      <c r="A8" s="27" t="s">
        <v>82</v>
      </c>
      <c r="B8" s="28"/>
      <c r="D8" s="1"/>
    </row>
    <row r="9" spans="1:4" ht="15.75">
      <c r="A9" s="29" t="s">
        <v>79</v>
      </c>
      <c r="B9" s="30"/>
      <c r="D9" s="2"/>
    </row>
    <row r="10" spans="1:4" s="13" customFormat="1" ht="15.75">
      <c r="A10" s="29" t="s">
        <v>90</v>
      </c>
      <c r="B10" s="30"/>
      <c r="D10" s="2"/>
    </row>
    <row r="11" spans="1:4" ht="18.75">
      <c r="A11" s="29" t="s">
        <v>36</v>
      </c>
      <c r="B11" s="30"/>
      <c r="D11" s="1"/>
    </row>
    <row r="12" spans="1:4" ht="31.5">
      <c r="A12" s="31" t="s">
        <v>0</v>
      </c>
      <c r="B12" s="32" t="s">
        <v>83</v>
      </c>
      <c r="D12" s="2"/>
    </row>
    <row r="13" spans="1:2" ht="15">
      <c r="A13" s="4" t="s">
        <v>1</v>
      </c>
      <c r="B13" s="12">
        <f>+B14+B20+B30+B40+B49+B57+B67+B72+B75</f>
        <v>6306319011</v>
      </c>
    </row>
    <row r="14" spans="1:2" ht="15">
      <c r="A14" s="5" t="s">
        <v>2</v>
      </c>
      <c r="B14" s="14">
        <f>+B15+B16+B17+B18+B19</f>
        <v>2262313387</v>
      </c>
    </row>
    <row r="15" spans="1:2" ht="15">
      <c r="A15" s="6" t="s">
        <v>3</v>
      </c>
      <c r="B15" s="15">
        <v>1698458633</v>
      </c>
    </row>
    <row r="16" spans="1:2" ht="15">
      <c r="A16" s="6" t="s">
        <v>4</v>
      </c>
      <c r="B16" s="15">
        <v>348873769</v>
      </c>
    </row>
    <row r="17" spans="1:2" ht="15">
      <c r="A17" s="6" t="s">
        <v>37</v>
      </c>
      <c r="B17" s="15">
        <v>2000000</v>
      </c>
    </row>
    <row r="18" spans="1:2" ht="15">
      <c r="A18" s="6" t="s">
        <v>5</v>
      </c>
      <c r="B18" s="15">
        <v>400000</v>
      </c>
    </row>
    <row r="19" spans="1:2" ht="15">
      <c r="A19" s="6" t="s">
        <v>6</v>
      </c>
      <c r="B19" s="15">
        <v>212580985</v>
      </c>
    </row>
    <row r="20" spans="1:2" ht="15">
      <c r="A20" s="5" t="s">
        <v>7</v>
      </c>
      <c r="B20" s="16">
        <f>+B21+B22+B23+B24+B25+B26+B27+B28+B29</f>
        <v>1254656177</v>
      </c>
    </row>
    <row r="21" spans="1:2" ht="15">
      <c r="A21" s="6" t="s">
        <v>8</v>
      </c>
      <c r="B21" s="15">
        <v>110763600</v>
      </c>
    </row>
    <row r="22" spans="1:2" ht="15">
      <c r="A22" s="6" t="s">
        <v>9</v>
      </c>
      <c r="B22" s="15">
        <v>146631850</v>
      </c>
    </row>
    <row r="23" spans="1:2" ht="15">
      <c r="A23" s="6" t="s">
        <v>10</v>
      </c>
      <c r="B23" s="15">
        <v>43370855</v>
      </c>
    </row>
    <row r="24" spans="1:2" ht="15">
      <c r="A24" s="6" t="s">
        <v>11</v>
      </c>
      <c r="B24" s="15">
        <v>21856936</v>
      </c>
    </row>
    <row r="25" spans="1:2" ht="18" customHeight="1">
      <c r="A25" s="6" t="s">
        <v>12</v>
      </c>
      <c r="B25" s="15">
        <v>456439806</v>
      </c>
    </row>
    <row r="26" spans="1:2" ht="15">
      <c r="A26" s="6" t="s">
        <v>13</v>
      </c>
      <c r="B26" s="15">
        <v>37877000</v>
      </c>
    </row>
    <row r="27" spans="1:2" ht="15">
      <c r="A27" s="6" t="s">
        <v>14</v>
      </c>
      <c r="B27" s="15">
        <v>60310000</v>
      </c>
    </row>
    <row r="28" spans="1:2" ht="15">
      <c r="A28" s="6" t="s">
        <v>15</v>
      </c>
      <c r="B28" s="15">
        <v>318806130</v>
      </c>
    </row>
    <row r="29" spans="1:2" ht="15">
      <c r="A29" s="6" t="s">
        <v>38</v>
      </c>
      <c r="B29" s="15">
        <v>58600000</v>
      </c>
    </row>
    <row r="30" spans="1:2" ht="15">
      <c r="A30" s="5" t="s">
        <v>16</v>
      </c>
      <c r="B30" s="16">
        <f>+B31+B32+B33+B34+B35+B36+B37+B38+B39</f>
        <v>244117865</v>
      </c>
    </row>
    <row r="31" spans="1:2" ht="15">
      <c r="A31" s="6" t="s">
        <v>17</v>
      </c>
      <c r="B31" s="15">
        <v>53000000</v>
      </c>
    </row>
    <row r="32" spans="1:2" ht="15">
      <c r="A32" s="6" t="s">
        <v>18</v>
      </c>
      <c r="B32" s="15">
        <v>28250692</v>
      </c>
    </row>
    <row r="33" spans="1:2" ht="15">
      <c r="A33" s="6" t="s">
        <v>19</v>
      </c>
      <c r="B33" s="15">
        <v>38336275</v>
      </c>
    </row>
    <row r="34" spans="1:2" ht="15">
      <c r="A34" s="6" t="s">
        <v>20</v>
      </c>
      <c r="B34" s="15">
        <v>800000</v>
      </c>
    </row>
    <row r="35" spans="1:2" ht="15">
      <c r="A35" s="6" t="s">
        <v>21</v>
      </c>
      <c r="B35" s="15">
        <v>5340800</v>
      </c>
    </row>
    <row r="36" spans="1:2" ht="15">
      <c r="A36" s="6" t="s">
        <v>22</v>
      </c>
      <c r="B36" s="15">
        <v>8452600</v>
      </c>
    </row>
    <row r="37" spans="1:2" ht="15">
      <c r="A37" s="6" t="s">
        <v>23</v>
      </c>
      <c r="B37" s="15">
        <v>55593448</v>
      </c>
    </row>
    <row r="38" spans="1:2" ht="15">
      <c r="A38" s="6" t="s">
        <v>39</v>
      </c>
      <c r="B38" s="15">
        <v>0</v>
      </c>
    </row>
    <row r="39" spans="1:2" ht="15">
      <c r="A39" s="6" t="s">
        <v>24</v>
      </c>
      <c r="B39" s="15">
        <v>54344050</v>
      </c>
    </row>
    <row r="40" spans="1:2" ht="15">
      <c r="A40" s="5" t="s">
        <v>25</v>
      </c>
      <c r="B40" s="16">
        <f>+B41+B42+B43+B44+B45+B47+B48</f>
        <v>2420759018</v>
      </c>
    </row>
    <row r="41" spans="1:2" ht="15">
      <c r="A41" s="6" t="s">
        <v>26</v>
      </c>
      <c r="B41" s="15">
        <v>161542948</v>
      </c>
    </row>
    <row r="42" spans="1:2" ht="15">
      <c r="A42" s="6" t="s">
        <v>40</v>
      </c>
      <c r="B42" s="15">
        <v>1401799476</v>
      </c>
    </row>
    <row r="43" spans="1:2" ht="15">
      <c r="A43" s="6" t="s">
        <v>41</v>
      </c>
      <c r="B43" s="15">
        <v>0</v>
      </c>
    </row>
    <row r="44" spans="1:2" ht="15">
      <c r="A44" s="6" t="s">
        <v>42</v>
      </c>
      <c r="B44" s="15">
        <v>0</v>
      </c>
    </row>
    <row r="45" spans="1:2" ht="15">
      <c r="A45" s="6" t="s">
        <v>43</v>
      </c>
      <c r="B45" s="15">
        <v>828075703</v>
      </c>
    </row>
    <row r="46" spans="1:2" ht="15">
      <c r="A46" s="6" t="s">
        <v>80</v>
      </c>
      <c r="B46" s="15">
        <v>0</v>
      </c>
    </row>
    <row r="47" spans="1:2" ht="15">
      <c r="A47" s="6" t="s">
        <v>27</v>
      </c>
      <c r="B47" s="15">
        <v>29340891</v>
      </c>
    </row>
    <row r="48" spans="1:2" ht="15">
      <c r="A48" s="6" t="s">
        <v>44</v>
      </c>
      <c r="B48" s="15">
        <v>0</v>
      </c>
    </row>
    <row r="49" spans="1:2" ht="15">
      <c r="A49" s="5" t="s">
        <v>45</v>
      </c>
      <c r="B49" s="16">
        <f>+B50+B51+B52+B53+B54+B55+B56</f>
        <v>35000000</v>
      </c>
    </row>
    <row r="50" spans="1:2" ht="15">
      <c r="A50" s="6" t="s">
        <v>46</v>
      </c>
      <c r="B50" s="15">
        <v>0</v>
      </c>
    </row>
    <row r="51" spans="1:2" ht="15">
      <c r="A51" s="6" t="s">
        <v>47</v>
      </c>
      <c r="B51" s="15">
        <v>35000000</v>
      </c>
    </row>
    <row r="52" spans="1:2" ht="15">
      <c r="A52" s="6" t="s">
        <v>48</v>
      </c>
      <c r="B52" s="15">
        <v>0</v>
      </c>
    </row>
    <row r="53" spans="1:2" ht="15">
      <c r="A53" s="6" t="s">
        <v>49</v>
      </c>
      <c r="B53" s="15">
        <v>0</v>
      </c>
    </row>
    <row r="54" spans="1:2" ht="15">
      <c r="A54" s="6" t="s">
        <v>50</v>
      </c>
      <c r="B54" s="15">
        <v>0</v>
      </c>
    </row>
    <row r="55" spans="1:2" ht="15">
      <c r="A55" s="6" t="s">
        <v>51</v>
      </c>
      <c r="B55" s="15">
        <v>0</v>
      </c>
    </row>
    <row r="56" spans="1:2" ht="15">
      <c r="A56" s="6" t="s">
        <v>52</v>
      </c>
      <c r="B56" s="15">
        <v>0</v>
      </c>
    </row>
    <row r="57" spans="1:2" ht="15">
      <c r="A57" s="5" t="s">
        <v>28</v>
      </c>
      <c r="B57" s="16">
        <f>+B58+B59+B60+B61+B62+B63+B64+B65+B66</f>
        <v>88642564</v>
      </c>
    </row>
    <row r="58" spans="1:2" ht="15">
      <c r="A58" s="6" t="s">
        <v>29</v>
      </c>
      <c r="B58" s="15">
        <v>36272731</v>
      </c>
    </row>
    <row r="59" spans="1:2" ht="15">
      <c r="A59" s="6" t="s">
        <v>30</v>
      </c>
      <c r="B59" s="15">
        <v>1990000</v>
      </c>
    </row>
    <row r="60" spans="1:2" ht="15">
      <c r="A60" s="6" t="s">
        <v>31</v>
      </c>
      <c r="B60" s="15">
        <v>51000</v>
      </c>
    </row>
    <row r="61" spans="1:2" ht="15">
      <c r="A61" s="6" t="s">
        <v>32</v>
      </c>
      <c r="B61" s="15">
        <v>40200000</v>
      </c>
    </row>
    <row r="62" spans="1:2" ht="15">
      <c r="A62" s="6" t="s">
        <v>33</v>
      </c>
      <c r="B62" s="15">
        <v>4580117</v>
      </c>
    </row>
    <row r="63" spans="1:2" ht="15">
      <c r="A63" s="6" t="s">
        <v>53</v>
      </c>
      <c r="B63" s="15">
        <v>2353200</v>
      </c>
    </row>
    <row r="64" spans="1:2" ht="15">
      <c r="A64" s="6" t="s">
        <v>54</v>
      </c>
      <c r="B64" s="15">
        <v>0</v>
      </c>
    </row>
    <row r="65" spans="1:2" ht="15">
      <c r="A65" s="6" t="s">
        <v>34</v>
      </c>
      <c r="B65" s="15">
        <v>2845516</v>
      </c>
    </row>
    <row r="66" spans="1:2" ht="15">
      <c r="A66" s="6" t="s">
        <v>55</v>
      </c>
      <c r="B66" s="15">
        <v>350000</v>
      </c>
    </row>
    <row r="67" spans="1:2" ht="15">
      <c r="A67" s="5" t="s">
        <v>56</v>
      </c>
      <c r="B67" s="16">
        <f>+B68+B69+B70+B71+B72</f>
        <v>830000</v>
      </c>
    </row>
    <row r="68" spans="1:2" ht="15">
      <c r="A68" s="6" t="s">
        <v>57</v>
      </c>
      <c r="B68" s="15">
        <v>830000</v>
      </c>
    </row>
    <row r="69" spans="1:2" ht="15">
      <c r="A69" s="6" t="s">
        <v>58</v>
      </c>
      <c r="B69" s="15">
        <v>0</v>
      </c>
    </row>
    <row r="70" spans="1:2" ht="15.75" thickBot="1">
      <c r="A70" s="7" t="s">
        <v>59</v>
      </c>
      <c r="B70" s="17">
        <v>0</v>
      </c>
    </row>
    <row r="71" spans="1:2" ht="30">
      <c r="A71" s="8" t="s">
        <v>60</v>
      </c>
      <c r="B71" s="18">
        <v>0</v>
      </c>
    </row>
    <row r="72" spans="1:2" ht="15">
      <c r="A72" s="5" t="s">
        <v>61</v>
      </c>
      <c r="B72" s="16">
        <f>+B73+B74</f>
        <v>0</v>
      </c>
    </row>
    <row r="73" spans="1:2" ht="15">
      <c r="A73" s="6" t="s">
        <v>62</v>
      </c>
      <c r="B73" s="15">
        <v>0</v>
      </c>
    </row>
    <row r="74" spans="1:2" ht="15">
      <c r="A74" s="6" t="s">
        <v>63</v>
      </c>
      <c r="B74" s="15">
        <v>0</v>
      </c>
    </row>
    <row r="75" spans="1:2" ht="15">
      <c r="A75" s="5" t="s">
        <v>64</v>
      </c>
      <c r="B75" s="16">
        <f>+B76+B77+B78</f>
        <v>0</v>
      </c>
    </row>
    <row r="76" spans="1:2" ht="15">
      <c r="A76" s="6" t="s">
        <v>65</v>
      </c>
      <c r="B76" s="15">
        <v>0</v>
      </c>
    </row>
    <row r="77" spans="1:2" ht="15">
      <c r="A77" s="6" t="s">
        <v>66</v>
      </c>
      <c r="B77" s="15">
        <v>0</v>
      </c>
    </row>
    <row r="78" spans="1:2" ht="15">
      <c r="A78" s="6" t="s">
        <v>67</v>
      </c>
      <c r="B78" s="15">
        <v>0</v>
      </c>
    </row>
    <row r="79" spans="1:2" ht="15">
      <c r="A79" s="9" t="s">
        <v>35</v>
      </c>
      <c r="B79" s="19">
        <f>+B13</f>
        <v>6306319011</v>
      </c>
    </row>
    <row r="80" spans="1:2" ht="15">
      <c r="A80" s="10"/>
      <c r="B80" s="15"/>
    </row>
    <row r="81" spans="1:2" ht="15">
      <c r="A81" s="4" t="s">
        <v>68</v>
      </c>
      <c r="B81" s="20">
        <f>+B82+B85+B88</f>
        <v>0</v>
      </c>
    </row>
    <row r="82" spans="1:2" ht="15">
      <c r="A82" s="5" t="s">
        <v>69</v>
      </c>
      <c r="B82" s="16">
        <f>+B83+B84</f>
        <v>0</v>
      </c>
    </row>
    <row r="83" spans="1:2" ht="15">
      <c r="A83" s="6" t="s">
        <v>70</v>
      </c>
      <c r="B83" s="15">
        <v>0</v>
      </c>
    </row>
    <row r="84" spans="1:2" ht="15">
      <c r="A84" s="6" t="s">
        <v>71</v>
      </c>
      <c r="B84" s="15">
        <v>0</v>
      </c>
    </row>
    <row r="85" spans="1:2" ht="15">
      <c r="A85" s="5" t="s">
        <v>72</v>
      </c>
      <c r="B85" s="16">
        <f>+B86+B87</f>
        <v>0</v>
      </c>
    </row>
    <row r="86" spans="1:2" ht="15">
      <c r="A86" s="6" t="s">
        <v>73</v>
      </c>
      <c r="B86" s="15">
        <v>0</v>
      </c>
    </row>
    <row r="87" spans="1:2" ht="15">
      <c r="A87" s="6" t="s">
        <v>74</v>
      </c>
      <c r="B87" s="15">
        <v>0</v>
      </c>
    </row>
    <row r="88" spans="1:2" ht="15">
      <c r="A88" s="5" t="s">
        <v>75</v>
      </c>
      <c r="B88" s="16">
        <f>+B89</f>
        <v>0</v>
      </c>
    </row>
    <row r="89" spans="1:2" ht="15">
      <c r="A89" s="6" t="s">
        <v>76</v>
      </c>
      <c r="B89" s="15">
        <v>0</v>
      </c>
    </row>
    <row r="90" spans="1:2" ht="15">
      <c r="A90" s="9" t="s">
        <v>77</v>
      </c>
      <c r="B90" s="19">
        <v>0</v>
      </c>
    </row>
    <row r="91" spans="1:2" ht="15">
      <c r="A91" s="11"/>
      <c r="B91" s="21"/>
    </row>
    <row r="92" spans="1:2" ht="15.75">
      <c r="A92" s="22" t="s">
        <v>78</v>
      </c>
      <c r="B92" s="23">
        <f>+B79+B81</f>
        <v>6306319011</v>
      </c>
    </row>
    <row r="93" spans="1:2" ht="15">
      <c r="A93" s="11" t="s">
        <v>85</v>
      </c>
      <c r="B93" s="26"/>
    </row>
    <row r="94" spans="1:2" ht="15">
      <c r="A94" s="33" t="s">
        <v>81</v>
      </c>
      <c r="B94" s="26"/>
    </row>
    <row r="95" spans="1:2" ht="15">
      <c r="A95" s="11" t="s">
        <v>86</v>
      </c>
      <c r="B95" s="34"/>
    </row>
    <row r="96" spans="1:2" ht="15">
      <c r="A96" s="11" t="s">
        <v>89</v>
      </c>
      <c r="B96" s="26"/>
    </row>
    <row r="97" spans="1:2" s="13" customFormat="1" ht="15">
      <c r="A97" s="11" t="s">
        <v>84</v>
      </c>
      <c r="B97" s="26"/>
    </row>
    <row r="98" spans="1:2" ht="15">
      <c r="A98" s="11" t="s">
        <v>87</v>
      </c>
      <c r="B98" s="26"/>
    </row>
    <row r="99" spans="1:2" ht="15">
      <c r="A99" s="11" t="s">
        <v>88</v>
      </c>
      <c r="B99" s="26"/>
    </row>
    <row r="100" spans="1:2" ht="15">
      <c r="A100" s="11"/>
      <c r="B100" s="26"/>
    </row>
    <row r="101" spans="1:2" ht="15">
      <c r="A101" s="11"/>
      <c r="B101" s="26"/>
    </row>
    <row r="102" spans="1:5" ht="15">
      <c r="A102" s="11"/>
      <c r="B102" s="26"/>
      <c r="C102" s="3"/>
      <c r="D102" s="3"/>
      <c r="E102" s="3"/>
    </row>
    <row r="103" spans="1:5" ht="15">
      <c r="A103" s="11"/>
      <c r="B103" s="26"/>
      <c r="C103" s="3"/>
      <c r="D103" s="3"/>
      <c r="E103" s="3"/>
    </row>
    <row r="104" spans="1:5" ht="15">
      <c r="A104" s="11"/>
      <c r="B104" s="26"/>
      <c r="C104" s="3"/>
      <c r="D104" s="3"/>
      <c r="E104" s="3"/>
    </row>
    <row r="105" spans="1:5" ht="15">
      <c r="A105" s="11"/>
      <c r="B105" s="26"/>
      <c r="C105" s="3"/>
      <c r="D105" s="3"/>
      <c r="E105" s="3"/>
    </row>
    <row r="106" spans="1:5" ht="15">
      <c r="A106" s="11"/>
      <c r="B106" s="26"/>
      <c r="C106" s="3"/>
      <c r="D106" s="3"/>
      <c r="E106" s="3"/>
    </row>
    <row r="107" spans="1:5" ht="15">
      <c r="A107" s="11"/>
      <c r="B107" s="26"/>
      <c r="C107" s="3"/>
      <c r="D107" s="3"/>
      <c r="E107" s="3"/>
    </row>
    <row r="108" spans="1:2" ht="15">
      <c r="A108" s="11"/>
      <c r="B108" s="26"/>
    </row>
    <row r="109" spans="1:2" ht="15.75" thickBot="1">
      <c r="A109" s="35"/>
      <c r="B109" s="36"/>
    </row>
  </sheetData>
  <mergeCells count="4">
    <mergeCell ref="A8:B8"/>
    <mergeCell ref="A11:B11"/>
    <mergeCell ref="A9:B9"/>
    <mergeCell ref="A10:B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0" r:id="rId2"/>
  <colBreaks count="1" manualBreakCount="1">
    <brk id="2" max="16383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Natalie Souffront</dc:creator>
  <cp:keywords/>
  <dc:description/>
  <cp:lastModifiedBy>jennifer.jimenez</cp:lastModifiedBy>
  <cp:lastPrinted>2022-03-04T21:09:17Z</cp:lastPrinted>
  <dcterms:created xsi:type="dcterms:W3CDTF">2018-04-17T18:57:16Z</dcterms:created>
  <dcterms:modified xsi:type="dcterms:W3CDTF">2022-03-07T12:41:54Z</dcterms:modified>
  <cp:category/>
  <cp:version/>
  <cp:contentType/>
  <cp:contentStatus/>
</cp:coreProperties>
</file>