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CUARTO TRIM. 2023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<sst xmlns="http://schemas.openxmlformats.org/spreadsheetml/2006/main" count="26" uniqueCount="26">
  <si>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MINISTERIO DE INDUSTRIA, COMERCIO Y MIPYMES</t>
  </si>
  <si>
    <t>DIRECCION DE HIDROCARBUROS</t>
  </si>
  <si>
    <t>AÑO 2023</t>
  </si>
  <si>
    <t>PERIODOS SEMANALES (AÑO 2023)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</si>
  <si>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</si>
  <si>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</si>
  <si>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</si>
  <si>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</si>
  <si>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</si>
  <si>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</si>
  <si>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</si>
  <si>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</si>
  <si>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</si>
  <si>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</si>
  <si>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</si>
  <si>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</si>
  <si>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</si>
  <si>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</si>
  <si>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</si>
  <si>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</si>
  <si>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</si>
  <si>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</si>
  <si>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</si>
  <si>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PROM. ACUM. X PROD.</t>
  </si>
  <si>
    <t>HISTORICO DE LOS PRECIOS DE LOS COMBUSTIBLES, POR SEMANA -  CUARTO TRIMESTRE - AÑO 2023 - (PUBLICADAS EN LOS PRECIOS INTERNOS AL PUBLICO)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</si>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</sst>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3\HISTS.%20PPI,%20LEY%20112,%20ADVN,%20MARGS.%20DISTRIB.%20DET.%20TRANSP.,%20AJUST.%20TEMP.%20VARS,%20TASA%20C.,%20Y%20TON.%20MET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3"/>
      <sheetName val="LEY 112-00 2023"/>
      <sheetName val="ADVAL.2023"/>
      <sheetName val="MARG.DISTRIB.2023"/>
      <sheetName val="MARG.DETAL.2023"/>
      <sheetName val="MARG.TRANSP.2023"/>
      <sheetName val="AJUSTS.X TEMP. 2023"/>
      <sheetName val="HIST.T.C.BON.GAS,Y TON.MET.2023"/>
      <sheetName val="HIST.PRECS.FINS.AL PUBLICO 2023"/>
      <sheetName val="VARIACIONES 2023"/>
    </sheetNames>
    <sheetDataSet>
      <sheetData sheetId="0">
        <row r="45">
          <cell r="B45" t="str">
            <v>30 SEPT. AL 06 OCT. DE 2023</v>
          </cell>
          <cell r="C45">
            <v>157.51</v>
          </cell>
          <cell r="D45">
            <v>148.47</v>
          </cell>
          <cell r="E45">
            <v>137.1</v>
          </cell>
          <cell r="F45">
            <v>184.72</v>
          </cell>
          <cell r="G45">
            <v>184.72</v>
          </cell>
          <cell r="H45">
            <v>184.72</v>
          </cell>
          <cell r="I45">
            <v>184.72</v>
          </cell>
          <cell r="J45">
            <v>145.81</v>
          </cell>
          <cell r="K45">
            <v>190.16</v>
          </cell>
          <cell r="L45">
            <v>188.04</v>
          </cell>
          <cell r="M45">
            <v>129.49</v>
          </cell>
          <cell r="N45">
            <v>127.46</v>
          </cell>
          <cell r="O45">
            <v>127.46</v>
          </cell>
          <cell r="P45">
            <v>127.46</v>
          </cell>
          <cell r="Q45">
            <v>127.46</v>
          </cell>
          <cell r="R45">
            <v>139.45</v>
          </cell>
          <cell r="S45">
            <v>137.42</v>
          </cell>
          <cell r="T45">
            <v>137.42</v>
          </cell>
          <cell r="U45">
            <v>87.08</v>
          </cell>
        </row>
        <row r="46">
          <cell r="B46" t="str">
            <v>07 AL 13 OCTUBRE DE 2023</v>
          </cell>
          <cell r="C46">
            <v>157.42</v>
          </cell>
          <cell r="D46">
            <v>148.39</v>
          </cell>
          <cell r="E46">
            <v>137.01</v>
          </cell>
          <cell r="F46">
            <v>181.98</v>
          </cell>
          <cell r="G46">
            <v>181.98</v>
          </cell>
          <cell r="H46">
            <v>181.98</v>
          </cell>
          <cell r="I46">
            <v>181.98</v>
          </cell>
          <cell r="J46">
            <v>145.81</v>
          </cell>
          <cell r="K46">
            <v>186.44</v>
          </cell>
          <cell r="L46">
            <v>184.33</v>
          </cell>
          <cell r="M46">
            <v>121.73</v>
          </cell>
          <cell r="N46">
            <v>119.7</v>
          </cell>
          <cell r="O46">
            <v>119.7</v>
          </cell>
          <cell r="P46">
            <v>119.7</v>
          </cell>
          <cell r="Q46">
            <v>119.7</v>
          </cell>
          <cell r="R46">
            <v>133.73</v>
          </cell>
          <cell r="S46">
            <v>131.7</v>
          </cell>
          <cell r="T46">
            <v>131.7</v>
          </cell>
          <cell r="U46">
            <v>87.08</v>
          </cell>
        </row>
        <row r="47">
          <cell r="B47" t="str">
            <v>14 AL 20 OCTUBRE DE 2023</v>
          </cell>
          <cell r="C47">
            <v>157.51</v>
          </cell>
          <cell r="D47">
            <v>148.39</v>
          </cell>
          <cell r="E47">
            <v>137.1</v>
          </cell>
          <cell r="F47">
            <v>167.19</v>
          </cell>
          <cell r="G47">
            <v>167.19</v>
          </cell>
          <cell r="H47">
            <v>167.19</v>
          </cell>
          <cell r="I47">
            <v>167.19</v>
          </cell>
          <cell r="J47">
            <v>145.81</v>
          </cell>
          <cell r="K47">
            <v>174.79</v>
          </cell>
          <cell r="L47">
            <v>172.69</v>
          </cell>
          <cell r="M47">
            <v>117.23</v>
          </cell>
          <cell r="N47">
            <v>115.2</v>
          </cell>
          <cell r="O47">
            <v>115.2</v>
          </cell>
          <cell r="P47">
            <v>115.2</v>
          </cell>
          <cell r="Q47">
            <v>115.2</v>
          </cell>
          <cell r="R47">
            <v>128.18</v>
          </cell>
          <cell r="S47">
            <v>126.14</v>
          </cell>
          <cell r="T47">
            <v>126.14</v>
          </cell>
          <cell r="U47">
            <v>87.08</v>
          </cell>
        </row>
        <row r="48">
          <cell r="B48" t="str">
            <v>21 al 27 OCTUBRE DE 2023</v>
          </cell>
          <cell r="C48">
            <v>157.42</v>
          </cell>
          <cell r="D48">
            <v>148.39</v>
          </cell>
          <cell r="E48">
            <v>137.18</v>
          </cell>
          <cell r="F48">
            <v>178.25</v>
          </cell>
          <cell r="G48">
            <v>178.25</v>
          </cell>
          <cell r="H48">
            <v>178.25</v>
          </cell>
          <cell r="I48">
            <v>178.25</v>
          </cell>
          <cell r="J48">
            <v>145.9</v>
          </cell>
          <cell r="K48">
            <v>180.33</v>
          </cell>
          <cell r="L48">
            <v>178.21</v>
          </cell>
          <cell r="M48">
            <v>119.84</v>
          </cell>
          <cell r="N48">
            <v>117.81</v>
          </cell>
          <cell r="O48">
            <v>117.81</v>
          </cell>
          <cell r="P48">
            <v>117.81</v>
          </cell>
          <cell r="Q48">
            <v>117.81</v>
          </cell>
          <cell r="R48">
            <v>132.05</v>
          </cell>
          <cell r="S48">
            <v>130.02</v>
          </cell>
          <cell r="T48">
            <v>130.02</v>
          </cell>
          <cell r="U48">
            <v>87.08</v>
          </cell>
        </row>
        <row r="49">
          <cell r="B49" t="str">
            <v>28 DE OCT. 03 DE NOV. DE 2023</v>
          </cell>
          <cell r="C49">
            <v>157.42</v>
          </cell>
          <cell r="D49">
            <v>148.47</v>
          </cell>
          <cell r="E49">
            <v>137.1</v>
          </cell>
          <cell r="F49">
            <v>175.12</v>
          </cell>
          <cell r="G49">
            <v>175.12</v>
          </cell>
          <cell r="H49">
            <v>175.12</v>
          </cell>
          <cell r="I49">
            <v>175.12</v>
          </cell>
          <cell r="J49">
            <v>145.81</v>
          </cell>
          <cell r="K49">
            <v>177.37</v>
          </cell>
          <cell r="L49">
            <v>175.28</v>
          </cell>
          <cell r="M49">
            <v>118.87</v>
          </cell>
          <cell r="N49">
            <v>116.84</v>
          </cell>
          <cell r="O49">
            <v>116.84</v>
          </cell>
          <cell r="P49">
            <v>116.84</v>
          </cell>
          <cell r="Q49">
            <v>116.84</v>
          </cell>
          <cell r="R49">
            <v>132.32</v>
          </cell>
          <cell r="S49">
            <v>130.28</v>
          </cell>
          <cell r="T49">
            <v>130.28</v>
          </cell>
          <cell r="U49">
            <v>87.08</v>
          </cell>
        </row>
        <row r="50">
          <cell r="B50" t="str">
            <v>04 AL 10 DE NOV. DE 2023</v>
          </cell>
          <cell r="C50">
            <v>157.34</v>
          </cell>
          <cell r="D50">
            <v>148.3</v>
          </cell>
          <cell r="E50">
            <v>136.92</v>
          </cell>
          <cell r="F50">
            <v>170.03</v>
          </cell>
          <cell r="G50">
            <v>170.03</v>
          </cell>
          <cell r="H50">
            <v>170.03</v>
          </cell>
          <cell r="I50">
            <v>170.03</v>
          </cell>
          <cell r="J50">
            <v>145.72</v>
          </cell>
          <cell r="K50">
            <v>179.19</v>
          </cell>
          <cell r="L50">
            <v>177.09</v>
          </cell>
          <cell r="M50">
            <v>112.34</v>
          </cell>
          <cell r="N50">
            <v>110.3</v>
          </cell>
          <cell r="O50">
            <v>110.3</v>
          </cell>
          <cell r="P50">
            <v>110.3</v>
          </cell>
          <cell r="Q50">
            <v>110.3</v>
          </cell>
          <cell r="R50">
            <v>128.18</v>
          </cell>
          <cell r="S50">
            <v>126.14</v>
          </cell>
          <cell r="T50">
            <v>126.14</v>
          </cell>
          <cell r="U50">
            <v>87.08</v>
          </cell>
        </row>
        <row r="51">
          <cell r="B51" t="str">
            <v>11 AL 17 DE NOVIEMBRE 2023</v>
          </cell>
          <cell r="H51">
            <v>165.67</v>
          </cell>
          <cell r="I51">
            <v>165.67</v>
          </cell>
          <cell r="Q51">
            <v>109.93</v>
          </cell>
        </row>
        <row r="52">
          <cell r="B52" t="str">
            <v>18 AL 24 DE NOVIEMBRE 2023</v>
          </cell>
          <cell r="H52">
            <v>155.85</v>
          </cell>
          <cell r="I52">
            <v>155.85</v>
          </cell>
          <cell r="P52">
            <v>111.59</v>
          </cell>
          <cell r="Q52">
            <v>111.59</v>
          </cell>
        </row>
        <row r="53">
          <cell r="B53" t="str">
            <v>25 NOV. AL 01 DIC. DE 2023</v>
          </cell>
          <cell r="K53">
            <v>162.66</v>
          </cell>
        </row>
        <row r="54">
          <cell r="B54" t="str">
            <v>02 AL 08 DIC. DE 2023</v>
          </cell>
        </row>
        <row r="55">
          <cell r="B55" t="str">
            <v>09 AL 15 DIC. DE 2023</v>
          </cell>
        </row>
        <row r="56">
          <cell r="B56" t="str">
            <v>16 AL 22 DIC. DE 2023</v>
          </cell>
        </row>
        <row r="57">
          <cell r="B57" t="str">
            <v>23 AL 29 DIC. DE 2023</v>
          </cell>
        </row>
      </sheetData>
      <sheetData sheetId="1">
        <row r="45">
          <cell r="C45">
            <v>71.85</v>
          </cell>
          <cell r="D45">
            <v>63.83</v>
          </cell>
          <cell r="E45">
            <v>28.06</v>
          </cell>
          <cell r="F45">
            <v>28.06</v>
          </cell>
          <cell r="G45">
            <v>28.06</v>
          </cell>
          <cell r="H45">
            <v>28.06</v>
          </cell>
          <cell r="I45">
            <v>28.06</v>
          </cell>
          <cell r="J45">
            <v>34.53</v>
          </cell>
          <cell r="K45">
            <v>6.3</v>
          </cell>
          <cell r="L45">
            <v>17.99</v>
          </cell>
          <cell r="M45">
            <v>17.99</v>
          </cell>
          <cell r="N45">
            <v>17.99</v>
          </cell>
          <cell r="O45">
            <v>17.99</v>
          </cell>
          <cell r="P45">
            <v>17.99</v>
          </cell>
          <cell r="Q45">
            <v>17.99</v>
          </cell>
          <cell r="R45">
            <v>17.99</v>
          </cell>
          <cell r="S45">
            <v>17.99</v>
          </cell>
          <cell r="T45">
            <v>17.99</v>
          </cell>
          <cell r="U45">
            <v>0</v>
          </cell>
        </row>
        <row r="46">
          <cell r="C46">
            <v>71.85</v>
          </cell>
          <cell r="D46">
            <v>63.83</v>
          </cell>
          <cell r="E46">
            <v>28.06</v>
          </cell>
          <cell r="F46">
            <v>28.06</v>
          </cell>
          <cell r="G46">
            <v>28.06</v>
          </cell>
          <cell r="H46">
            <v>28.06</v>
          </cell>
          <cell r="I46">
            <v>28.06</v>
          </cell>
          <cell r="J46">
            <v>34.53</v>
          </cell>
          <cell r="K46">
            <v>6.3</v>
          </cell>
          <cell r="L46">
            <v>17.99</v>
          </cell>
          <cell r="M46">
            <v>17.99</v>
          </cell>
          <cell r="N46">
            <v>17.99</v>
          </cell>
          <cell r="O46">
            <v>17.99</v>
          </cell>
          <cell r="P46">
            <v>17.99</v>
          </cell>
          <cell r="Q46">
            <v>17.99</v>
          </cell>
          <cell r="R46">
            <v>17.99</v>
          </cell>
          <cell r="S46">
            <v>17.99</v>
          </cell>
          <cell r="T46">
            <v>17.99</v>
          </cell>
          <cell r="U46">
            <v>0</v>
          </cell>
        </row>
        <row r="47">
          <cell r="C47">
            <v>71.85</v>
          </cell>
          <cell r="D47">
            <v>63.83</v>
          </cell>
          <cell r="E47">
            <v>28.06</v>
          </cell>
          <cell r="F47">
            <v>28.06</v>
          </cell>
          <cell r="G47">
            <v>28.06</v>
          </cell>
          <cell r="H47">
            <v>28.06</v>
          </cell>
          <cell r="I47">
            <v>28.06</v>
          </cell>
          <cell r="J47">
            <v>34.53</v>
          </cell>
          <cell r="K47">
            <v>6.3</v>
          </cell>
          <cell r="L47">
            <v>17.99</v>
          </cell>
          <cell r="M47">
            <v>17.99</v>
          </cell>
          <cell r="N47">
            <v>17.99</v>
          </cell>
          <cell r="O47">
            <v>17.99</v>
          </cell>
          <cell r="P47">
            <v>17.99</v>
          </cell>
          <cell r="Q47">
            <v>17.99</v>
          </cell>
          <cell r="R47">
            <v>17.99</v>
          </cell>
          <cell r="S47">
            <v>17.99</v>
          </cell>
          <cell r="T47">
            <v>17.99</v>
          </cell>
          <cell r="U47">
            <v>0</v>
          </cell>
        </row>
        <row r="48">
          <cell r="C48">
            <v>71.85</v>
          </cell>
          <cell r="D48">
            <v>63.83</v>
          </cell>
          <cell r="E48">
            <v>28.06</v>
          </cell>
          <cell r="F48">
            <v>28.06</v>
          </cell>
          <cell r="G48">
            <v>28.06</v>
          </cell>
          <cell r="H48">
            <v>28.06</v>
          </cell>
          <cell r="I48">
            <v>28.06</v>
          </cell>
          <cell r="J48">
            <v>34.53</v>
          </cell>
          <cell r="K48">
            <v>6.3</v>
          </cell>
          <cell r="L48">
            <v>17.99</v>
          </cell>
          <cell r="M48">
            <v>17.99</v>
          </cell>
          <cell r="N48">
            <v>17.99</v>
          </cell>
          <cell r="O48">
            <v>17.99</v>
          </cell>
          <cell r="P48">
            <v>17.99</v>
          </cell>
          <cell r="Q48">
            <v>17.99</v>
          </cell>
          <cell r="R48">
            <v>17.99</v>
          </cell>
          <cell r="S48">
            <v>17.99</v>
          </cell>
          <cell r="T48">
            <v>17.99</v>
          </cell>
          <cell r="U48">
            <v>0</v>
          </cell>
        </row>
        <row r="49">
          <cell r="C49">
            <v>71.85</v>
          </cell>
          <cell r="D49">
            <v>63.83</v>
          </cell>
          <cell r="E49">
            <v>28.06</v>
          </cell>
          <cell r="F49">
            <v>28.06</v>
          </cell>
          <cell r="G49">
            <v>28.06</v>
          </cell>
          <cell r="H49">
            <v>28.06</v>
          </cell>
          <cell r="I49">
            <v>28.06</v>
          </cell>
          <cell r="J49">
            <v>34.53</v>
          </cell>
          <cell r="K49">
            <v>6.3</v>
          </cell>
          <cell r="L49">
            <v>17.99</v>
          </cell>
          <cell r="M49">
            <v>17.99</v>
          </cell>
          <cell r="N49">
            <v>17.99</v>
          </cell>
          <cell r="O49">
            <v>17.99</v>
          </cell>
          <cell r="P49">
            <v>17.99</v>
          </cell>
          <cell r="Q49">
            <v>17.99</v>
          </cell>
          <cell r="R49">
            <v>17.99</v>
          </cell>
          <cell r="S49">
            <v>17.99</v>
          </cell>
          <cell r="T49">
            <v>17.99</v>
          </cell>
          <cell r="U49">
            <v>0</v>
          </cell>
        </row>
        <row r="50">
          <cell r="C50">
            <v>71.85</v>
          </cell>
          <cell r="D50">
            <v>63.83</v>
          </cell>
          <cell r="E50">
            <v>28.06</v>
          </cell>
          <cell r="F50">
            <v>28.06</v>
          </cell>
          <cell r="G50">
            <v>28.06</v>
          </cell>
          <cell r="H50">
            <v>28.06</v>
          </cell>
          <cell r="I50">
            <v>28.06</v>
          </cell>
          <cell r="J50">
            <v>34.53</v>
          </cell>
          <cell r="K50">
            <v>6.3</v>
          </cell>
          <cell r="L50">
            <v>17.99</v>
          </cell>
          <cell r="M50">
            <v>17.99</v>
          </cell>
          <cell r="N50">
            <v>17.99</v>
          </cell>
          <cell r="O50">
            <v>17.99</v>
          </cell>
          <cell r="P50">
            <v>17.99</v>
          </cell>
          <cell r="Q50">
            <v>17.99</v>
          </cell>
          <cell r="R50">
            <v>17.99</v>
          </cell>
          <cell r="S50">
            <v>17.99</v>
          </cell>
          <cell r="T50">
            <v>17.99</v>
          </cell>
          <cell r="U50">
            <v>0</v>
          </cell>
        </row>
        <row r="51">
          <cell r="H51">
            <v>28.06</v>
          </cell>
          <cell r="I51">
            <v>28.06</v>
          </cell>
          <cell r="Q51">
            <v>17.99</v>
          </cell>
        </row>
        <row r="52">
          <cell r="H52">
            <v>28.06</v>
          </cell>
          <cell r="I52">
            <v>28.06</v>
          </cell>
          <cell r="P52">
            <v>17.99</v>
          </cell>
          <cell r="Q52">
            <v>17.99</v>
          </cell>
        </row>
        <row r="53">
          <cell r="K53">
            <v>6.3</v>
          </cell>
        </row>
      </sheetData>
      <sheetData sheetId="2">
        <row r="45">
          <cell r="C45">
            <v>25.2016</v>
          </cell>
          <cell r="D45">
            <v>23.7552</v>
          </cell>
          <cell r="E45">
            <v>21.93</v>
          </cell>
          <cell r="F45">
            <v>29.5552</v>
          </cell>
          <cell r="G45">
            <v>29.5552</v>
          </cell>
          <cell r="H45">
            <v>29.5552</v>
          </cell>
          <cell r="I45">
            <v>29.5552</v>
          </cell>
          <cell r="J45">
            <v>23.33</v>
          </cell>
          <cell r="K45">
            <v>12.36</v>
          </cell>
          <cell r="L45">
            <v>30.08</v>
          </cell>
          <cell r="M45">
            <v>20.718400000000003</v>
          </cell>
          <cell r="N45">
            <v>20.3936</v>
          </cell>
          <cell r="O45">
            <v>20.3936</v>
          </cell>
          <cell r="P45">
            <v>20.3936</v>
          </cell>
          <cell r="Q45">
            <v>20.3936</v>
          </cell>
          <cell r="R45">
            <v>22.311999999999998</v>
          </cell>
          <cell r="S45">
            <v>21.987199999999998</v>
          </cell>
          <cell r="T45">
            <v>21.987199999999998</v>
          </cell>
          <cell r="U45">
            <v>13.9328</v>
          </cell>
        </row>
        <row r="46">
          <cell r="C46">
            <v>25.187199999999997</v>
          </cell>
          <cell r="D46">
            <v>23.7424</v>
          </cell>
          <cell r="E46">
            <v>21.921599999999998</v>
          </cell>
          <cell r="F46">
            <v>29.116799999999998</v>
          </cell>
          <cell r="G46">
            <v>29.116799999999998</v>
          </cell>
          <cell r="H46">
            <v>29.116799999999998</v>
          </cell>
          <cell r="I46">
            <v>29.116799999999998</v>
          </cell>
          <cell r="J46">
            <v>23.3296</v>
          </cell>
          <cell r="K46">
            <v>12.12</v>
          </cell>
          <cell r="L46">
            <v>29.492800000000003</v>
          </cell>
          <cell r="M46">
            <v>19.4768</v>
          </cell>
          <cell r="N46">
            <v>19.152</v>
          </cell>
          <cell r="O46">
            <v>19.152</v>
          </cell>
          <cell r="P46">
            <v>19.152</v>
          </cell>
          <cell r="Q46">
            <v>19.152</v>
          </cell>
          <cell r="R46">
            <v>21.3968</v>
          </cell>
          <cell r="S46">
            <v>21.072</v>
          </cell>
          <cell r="T46">
            <v>21.072</v>
          </cell>
          <cell r="U46">
            <v>13.9328</v>
          </cell>
        </row>
        <row r="47">
          <cell r="C47">
            <v>25.2</v>
          </cell>
          <cell r="D47">
            <v>23.74</v>
          </cell>
          <cell r="E47">
            <v>21.93</v>
          </cell>
          <cell r="F47">
            <v>26.75</v>
          </cell>
          <cell r="G47">
            <v>26.75</v>
          </cell>
          <cell r="H47">
            <v>26.75</v>
          </cell>
          <cell r="I47">
            <v>26.75</v>
          </cell>
          <cell r="J47">
            <v>23.33</v>
          </cell>
          <cell r="K47">
            <v>11.36</v>
          </cell>
          <cell r="L47">
            <v>27.63</v>
          </cell>
          <cell r="M47">
            <v>18.76</v>
          </cell>
          <cell r="N47">
            <v>18.43</v>
          </cell>
          <cell r="O47">
            <v>18.43</v>
          </cell>
          <cell r="P47">
            <v>18.43</v>
          </cell>
          <cell r="Q47">
            <v>18.43</v>
          </cell>
          <cell r="R47">
            <v>20.51</v>
          </cell>
          <cell r="S47">
            <v>20.18</v>
          </cell>
          <cell r="T47">
            <v>20.18</v>
          </cell>
          <cell r="U47">
            <v>13.93</v>
          </cell>
        </row>
        <row r="48">
          <cell r="C48">
            <v>25.19</v>
          </cell>
          <cell r="D48">
            <v>23.74</v>
          </cell>
          <cell r="E48">
            <v>21.95</v>
          </cell>
          <cell r="F48">
            <v>28.52</v>
          </cell>
          <cell r="G48">
            <v>28.52</v>
          </cell>
          <cell r="H48">
            <v>28.52</v>
          </cell>
          <cell r="I48">
            <v>28.52</v>
          </cell>
          <cell r="J48">
            <v>23.34</v>
          </cell>
          <cell r="K48">
            <v>11.72</v>
          </cell>
          <cell r="L48">
            <v>28.51</v>
          </cell>
          <cell r="M48">
            <v>19.17</v>
          </cell>
          <cell r="N48">
            <v>18.85</v>
          </cell>
          <cell r="O48">
            <v>18.85</v>
          </cell>
          <cell r="P48">
            <v>18.85</v>
          </cell>
          <cell r="Q48">
            <v>18.85</v>
          </cell>
          <cell r="R48">
            <v>21.13</v>
          </cell>
          <cell r="S48">
            <v>20.8</v>
          </cell>
          <cell r="T48">
            <v>20.8</v>
          </cell>
          <cell r="U48">
            <v>13.93</v>
          </cell>
        </row>
        <row r="49">
          <cell r="C49">
            <v>25.19</v>
          </cell>
          <cell r="D49">
            <v>23.76</v>
          </cell>
          <cell r="E49">
            <v>21.93</v>
          </cell>
          <cell r="F49">
            <v>28.02</v>
          </cell>
          <cell r="G49">
            <v>28.02</v>
          </cell>
          <cell r="H49">
            <v>28.02</v>
          </cell>
          <cell r="I49">
            <v>28.02</v>
          </cell>
          <cell r="J49">
            <v>23.33</v>
          </cell>
          <cell r="K49">
            <v>11.53</v>
          </cell>
          <cell r="L49">
            <v>28.04</v>
          </cell>
          <cell r="M49">
            <v>19.02</v>
          </cell>
          <cell r="N49">
            <v>18.69</v>
          </cell>
          <cell r="O49">
            <v>18.69</v>
          </cell>
          <cell r="P49">
            <v>18.69</v>
          </cell>
          <cell r="Q49">
            <v>18.69</v>
          </cell>
          <cell r="R49">
            <v>21.17</v>
          </cell>
          <cell r="S49">
            <v>20.84</v>
          </cell>
          <cell r="T49">
            <v>20.84</v>
          </cell>
          <cell r="U49">
            <v>13.93</v>
          </cell>
        </row>
        <row r="50">
          <cell r="C50">
            <v>25.174400000000002</v>
          </cell>
          <cell r="D50">
            <v>23.728</v>
          </cell>
          <cell r="E50">
            <v>21.9072</v>
          </cell>
          <cell r="F50">
            <v>27.204800000000002</v>
          </cell>
          <cell r="G50">
            <v>27.204800000000002</v>
          </cell>
          <cell r="H50">
            <v>27.204800000000002</v>
          </cell>
          <cell r="I50">
            <v>27.204800000000002</v>
          </cell>
          <cell r="J50">
            <v>23.3152</v>
          </cell>
          <cell r="K50">
            <v>11.64735</v>
          </cell>
          <cell r="L50">
            <v>28.334400000000002</v>
          </cell>
          <cell r="M50">
            <v>17.9744</v>
          </cell>
          <cell r="N50">
            <v>17.648</v>
          </cell>
          <cell r="O50">
            <v>17.648</v>
          </cell>
          <cell r="P50">
            <v>17.648</v>
          </cell>
          <cell r="Q50">
            <v>17.648</v>
          </cell>
          <cell r="R50">
            <v>20.5088</v>
          </cell>
          <cell r="S50">
            <v>20.1824</v>
          </cell>
          <cell r="T50">
            <v>20.1824</v>
          </cell>
          <cell r="U50">
            <v>13.9328</v>
          </cell>
        </row>
        <row r="51">
          <cell r="H51">
            <v>26.51</v>
          </cell>
          <cell r="I51">
            <v>26.51</v>
          </cell>
          <cell r="Q51">
            <v>17.59</v>
          </cell>
        </row>
        <row r="52">
          <cell r="H52">
            <v>24.94</v>
          </cell>
          <cell r="I52">
            <v>24.94</v>
          </cell>
          <cell r="P52">
            <v>17.85</v>
          </cell>
          <cell r="Q52">
            <v>17.85</v>
          </cell>
        </row>
        <row r="53">
          <cell r="K53">
            <v>10.57</v>
          </cell>
        </row>
      </sheetData>
      <sheetData sheetId="3">
        <row r="45">
          <cell r="C45">
            <v>15.09</v>
          </cell>
          <cell r="D45">
            <v>15.09</v>
          </cell>
          <cell r="E45">
            <v>12.78</v>
          </cell>
          <cell r="F45">
            <v>5.24</v>
          </cell>
          <cell r="G45">
            <v>5.24</v>
          </cell>
          <cell r="H45">
            <v>5.24</v>
          </cell>
          <cell r="I45">
            <v>5.24</v>
          </cell>
          <cell r="J45">
            <v>13.02</v>
          </cell>
          <cell r="K45">
            <v>15.53</v>
          </cell>
          <cell r="L45">
            <v>9.1</v>
          </cell>
          <cell r="M45">
            <v>1.54</v>
          </cell>
          <cell r="N45">
            <v>1.35</v>
          </cell>
          <cell r="O45">
            <v>1.35</v>
          </cell>
          <cell r="P45">
            <v>1.35</v>
          </cell>
          <cell r="Q45">
            <v>1.35</v>
          </cell>
          <cell r="R45">
            <v>1.54</v>
          </cell>
          <cell r="S45">
            <v>1.35</v>
          </cell>
          <cell r="T45">
            <v>1.35</v>
          </cell>
          <cell r="U45">
            <v>10.21</v>
          </cell>
        </row>
        <row r="46">
          <cell r="C46">
            <v>15.09</v>
          </cell>
          <cell r="D46">
            <v>15.09</v>
          </cell>
          <cell r="E46">
            <v>12.78</v>
          </cell>
          <cell r="F46">
            <v>5.24</v>
          </cell>
          <cell r="G46">
            <v>5.24</v>
          </cell>
          <cell r="H46">
            <v>5.24</v>
          </cell>
          <cell r="I46">
            <v>5.24</v>
          </cell>
          <cell r="J46">
            <v>13.02</v>
          </cell>
          <cell r="K46">
            <v>15.53</v>
          </cell>
          <cell r="L46">
            <v>9.1</v>
          </cell>
          <cell r="M46">
            <v>1.54</v>
          </cell>
          <cell r="N46">
            <v>1.35</v>
          </cell>
          <cell r="O46">
            <v>1.35</v>
          </cell>
          <cell r="P46">
            <v>1.35</v>
          </cell>
          <cell r="Q46">
            <v>1.35</v>
          </cell>
          <cell r="R46">
            <v>1.54</v>
          </cell>
          <cell r="S46">
            <v>1.35</v>
          </cell>
          <cell r="T46">
            <v>1.35</v>
          </cell>
          <cell r="U46">
            <v>10.21</v>
          </cell>
        </row>
        <row r="47">
          <cell r="C47">
            <v>15.09</v>
          </cell>
          <cell r="D47">
            <v>15.09</v>
          </cell>
          <cell r="E47">
            <v>12.78</v>
          </cell>
          <cell r="F47">
            <v>5.24</v>
          </cell>
          <cell r="G47">
            <v>5.24</v>
          </cell>
          <cell r="H47">
            <v>5.24</v>
          </cell>
          <cell r="I47">
            <v>5.24</v>
          </cell>
          <cell r="J47">
            <v>13.02</v>
          </cell>
          <cell r="K47">
            <v>15.53</v>
          </cell>
          <cell r="L47">
            <v>9.1</v>
          </cell>
          <cell r="M47">
            <v>1.54</v>
          </cell>
          <cell r="N47">
            <v>1.35</v>
          </cell>
          <cell r="O47">
            <v>1.35</v>
          </cell>
          <cell r="P47">
            <v>1.35</v>
          </cell>
          <cell r="Q47">
            <v>1.35</v>
          </cell>
          <cell r="R47">
            <v>1.54</v>
          </cell>
          <cell r="S47">
            <v>1.35</v>
          </cell>
          <cell r="T47">
            <v>1.35</v>
          </cell>
          <cell r="U47">
            <v>10.21</v>
          </cell>
        </row>
        <row r="48">
          <cell r="C48">
            <v>15.09</v>
          </cell>
          <cell r="D48">
            <v>15.09</v>
          </cell>
          <cell r="E48">
            <v>12.78</v>
          </cell>
          <cell r="F48">
            <v>5.24</v>
          </cell>
          <cell r="G48">
            <v>5.24</v>
          </cell>
          <cell r="H48">
            <v>5.24</v>
          </cell>
          <cell r="I48">
            <v>5.24</v>
          </cell>
          <cell r="J48">
            <v>13.02</v>
          </cell>
          <cell r="K48">
            <v>15.53</v>
          </cell>
          <cell r="L48">
            <v>9.1</v>
          </cell>
          <cell r="M48">
            <v>1.54</v>
          </cell>
          <cell r="N48">
            <v>1.35</v>
          </cell>
          <cell r="O48">
            <v>1.35</v>
          </cell>
          <cell r="P48">
            <v>1.35</v>
          </cell>
          <cell r="Q48">
            <v>1.35</v>
          </cell>
          <cell r="R48">
            <v>1.54</v>
          </cell>
          <cell r="S48">
            <v>1.35</v>
          </cell>
          <cell r="T48">
            <v>1.35</v>
          </cell>
          <cell r="U48">
            <v>10.21</v>
          </cell>
        </row>
        <row r="49">
          <cell r="C49">
            <v>15.09</v>
          </cell>
          <cell r="D49">
            <v>15.09</v>
          </cell>
          <cell r="E49">
            <v>12.78</v>
          </cell>
          <cell r="F49">
            <v>5.24</v>
          </cell>
          <cell r="G49">
            <v>5.24</v>
          </cell>
          <cell r="H49">
            <v>5.24</v>
          </cell>
          <cell r="I49">
            <v>5.24</v>
          </cell>
          <cell r="J49">
            <v>13.02</v>
          </cell>
          <cell r="K49">
            <v>15.53</v>
          </cell>
          <cell r="L49">
            <v>9.1</v>
          </cell>
          <cell r="M49">
            <v>1.54</v>
          </cell>
          <cell r="N49">
            <v>1.35</v>
          </cell>
          <cell r="O49">
            <v>1.35</v>
          </cell>
          <cell r="P49">
            <v>1.35</v>
          </cell>
          <cell r="Q49">
            <v>1.35</v>
          </cell>
          <cell r="R49">
            <v>1.54</v>
          </cell>
          <cell r="S49">
            <v>1.35</v>
          </cell>
          <cell r="T49">
            <v>1.35</v>
          </cell>
          <cell r="U49">
            <v>10.21</v>
          </cell>
        </row>
        <row r="50">
          <cell r="C50">
            <v>15.09</v>
          </cell>
          <cell r="D50">
            <v>15.09</v>
          </cell>
          <cell r="E50">
            <v>12.78</v>
          </cell>
          <cell r="F50">
            <v>5.24</v>
          </cell>
          <cell r="G50">
            <v>5.24</v>
          </cell>
          <cell r="H50">
            <v>5.24</v>
          </cell>
          <cell r="I50">
            <v>5.24</v>
          </cell>
          <cell r="J50">
            <v>13.02</v>
          </cell>
          <cell r="K50">
            <v>15.53</v>
          </cell>
          <cell r="L50">
            <v>9.1</v>
          </cell>
          <cell r="M50">
            <v>1.54</v>
          </cell>
          <cell r="N50">
            <v>1.35</v>
          </cell>
          <cell r="O50">
            <v>1.35</v>
          </cell>
          <cell r="P50">
            <v>1.35</v>
          </cell>
          <cell r="Q50">
            <v>1.35</v>
          </cell>
          <cell r="R50">
            <v>1.54</v>
          </cell>
          <cell r="S50">
            <v>1.35</v>
          </cell>
          <cell r="T50">
            <v>1.35</v>
          </cell>
          <cell r="U50">
            <v>10.21</v>
          </cell>
        </row>
        <row r="51">
          <cell r="H51">
            <v>5.24</v>
          </cell>
          <cell r="I51">
            <v>5.24</v>
          </cell>
          <cell r="Q51">
            <v>1.35</v>
          </cell>
        </row>
        <row r="52">
          <cell r="H52">
            <v>5.24</v>
          </cell>
          <cell r="I52">
            <v>5.24</v>
          </cell>
          <cell r="P52">
            <v>1.35</v>
          </cell>
          <cell r="Q52">
            <v>1.35</v>
          </cell>
        </row>
        <row r="53">
          <cell r="K53">
            <v>15.53</v>
          </cell>
        </row>
      </sheetData>
      <sheetData sheetId="4">
        <row r="45">
          <cell r="C45">
            <v>22.57</v>
          </cell>
          <cell r="D45">
            <v>22.57</v>
          </cell>
          <cell r="E45">
            <v>19.25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19.53</v>
          </cell>
          <cell r="K45">
            <v>0</v>
          </cell>
          <cell r="L45">
            <v>15.01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14.9</v>
          </cell>
        </row>
        <row r="46">
          <cell r="C46">
            <v>22.57</v>
          </cell>
          <cell r="D46">
            <v>22.57</v>
          </cell>
          <cell r="E46">
            <v>19.25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19.53</v>
          </cell>
          <cell r="K46">
            <v>0</v>
          </cell>
          <cell r="L46">
            <v>15.01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14.9</v>
          </cell>
        </row>
        <row r="47">
          <cell r="C47">
            <v>22.57</v>
          </cell>
          <cell r="D47">
            <v>22.57</v>
          </cell>
          <cell r="E47">
            <v>19.25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19.53</v>
          </cell>
          <cell r="K47">
            <v>0</v>
          </cell>
          <cell r="L47">
            <v>15.01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14.9</v>
          </cell>
        </row>
        <row r="48">
          <cell r="C48">
            <v>22.57</v>
          </cell>
          <cell r="D48">
            <v>22.57</v>
          </cell>
          <cell r="E48">
            <v>19.25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19.53</v>
          </cell>
          <cell r="K48">
            <v>0</v>
          </cell>
          <cell r="L48">
            <v>15.01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14.9</v>
          </cell>
        </row>
        <row r="49">
          <cell r="C49">
            <v>22.57</v>
          </cell>
          <cell r="D49">
            <v>22.57</v>
          </cell>
          <cell r="E49">
            <v>19.25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19.53</v>
          </cell>
          <cell r="K49">
            <v>0</v>
          </cell>
          <cell r="L49">
            <v>15.01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14.9</v>
          </cell>
        </row>
        <row r="50">
          <cell r="C50">
            <v>22.57</v>
          </cell>
          <cell r="D50">
            <v>22.57</v>
          </cell>
          <cell r="E50">
            <v>19.25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19.53</v>
          </cell>
          <cell r="K50">
            <v>0</v>
          </cell>
          <cell r="L50">
            <v>15.01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14.9</v>
          </cell>
        </row>
        <row r="51">
          <cell r="H51">
            <v>0</v>
          </cell>
          <cell r="I51">
            <v>0</v>
          </cell>
          <cell r="Q51">
            <v>0</v>
          </cell>
        </row>
        <row r="52">
          <cell r="H52">
            <v>0</v>
          </cell>
          <cell r="I52">
            <v>0</v>
          </cell>
          <cell r="P52">
            <v>0</v>
          </cell>
          <cell r="Q52">
            <v>0</v>
          </cell>
        </row>
        <row r="53">
          <cell r="K53">
            <v>0</v>
          </cell>
        </row>
      </sheetData>
      <sheetData sheetId="5">
        <row r="45">
          <cell r="C45">
            <v>5.68</v>
          </cell>
          <cell r="D45">
            <v>5.68</v>
          </cell>
          <cell r="E45">
            <v>5.68</v>
          </cell>
          <cell r="F45">
            <v>5.68</v>
          </cell>
          <cell r="G45">
            <v>0</v>
          </cell>
          <cell r="H45">
            <v>5.68</v>
          </cell>
          <cell r="I45">
            <v>0</v>
          </cell>
          <cell r="J45">
            <v>5.68</v>
          </cell>
          <cell r="K45">
            <v>5.68</v>
          </cell>
          <cell r="L45">
            <v>5.68</v>
          </cell>
          <cell r="M45">
            <v>5.68</v>
          </cell>
          <cell r="N45">
            <v>5.68</v>
          </cell>
          <cell r="O45">
            <v>0</v>
          </cell>
          <cell r="P45">
            <v>5.68</v>
          </cell>
          <cell r="Q45">
            <v>0</v>
          </cell>
          <cell r="R45">
            <v>5.68</v>
          </cell>
          <cell r="S45">
            <v>5.68</v>
          </cell>
          <cell r="T45">
            <v>0</v>
          </cell>
          <cell r="U45">
            <v>5.68</v>
          </cell>
        </row>
        <row r="46">
          <cell r="C46">
            <v>5.68</v>
          </cell>
          <cell r="D46">
            <v>5.68</v>
          </cell>
          <cell r="E46">
            <v>5.68</v>
          </cell>
          <cell r="F46">
            <v>5.68</v>
          </cell>
          <cell r="G46">
            <v>0</v>
          </cell>
          <cell r="H46">
            <v>5.68</v>
          </cell>
          <cell r="I46">
            <v>0</v>
          </cell>
          <cell r="J46">
            <v>5.68</v>
          </cell>
          <cell r="K46">
            <v>5.68</v>
          </cell>
          <cell r="L46">
            <v>5.68</v>
          </cell>
          <cell r="M46">
            <v>5.68</v>
          </cell>
          <cell r="N46">
            <v>5.68</v>
          </cell>
          <cell r="O46">
            <v>0</v>
          </cell>
          <cell r="P46">
            <v>5.68</v>
          </cell>
          <cell r="Q46">
            <v>0</v>
          </cell>
          <cell r="R46">
            <v>5.68</v>
          </cell>
          <cell r="S46">
            <v>5.68</v>
          </cell>
          <cell r="T46">
            <v>0</v>
          </cell>
          <cell r="U46">
            <v>5.68</v>
          </cell>
        </row>
        <row r="47">
          <cell r="C47">
            <v>5.68</v>
          </cell>
          <cell r="D47">
            <v>5.68</v>
          </cell>
          <cell r="E47">
            <v>5.68</v>
          </cell>
          <cell r="F47">
            <v>5.68</v>
          </cell>
          <cell r="G47">
            <v>0</v>
          </cell>
          <cell r="H47">
            <v>5.68</v>
          </cell>
          <cell r="I47">
            <v>0</v>
          </cell>
          <cell r="J47">
            <v>5.68</v>
          </cell>
          <cell r="K47">
            <v>5.68</v>
          </cell>
          <cell r="L47">
            <v>5.68</v>
          </cell>
          <cell r="M47">
            <v>5.68</v>
          </cell>
          <cell r="N47">
            <v>5.68</v>
          </cell>
          <cell r="O47">
            <v>0</v>
          </cell>
          <cell r="P47">
            <v>5.68</v>
          </cell>
          <cell r="Q47">
            <v>0</v>
          </cell>
          <cell r="R47">
            <v>5.68</v>
          </cell>
          <cell r="S47">
            <v>5.68</v>
          </cell>
          <cell r="T47">
            <v>0</v>
          </cell>
          <cell r="U47">
            <v>5.68</v>
          </cell>
        </row>
        <row r="48">
          <cell r="C48">
            <v>5.68</v>
          </cell>
          <cell r="D48">
            <v>5.68</v>
          </cell>
          <cell r="E48">
            <v>5.68</v>
          </cell>
          <cell r="F48">
            <v>5.68</v>
          </cell>
          <cell r="G48">
            <v>0</v>
          </cell>
          <cell r="H48">
            <v>5.68</v>
          </cell>
          <cell r="I48">
            <v>0</v>
          </cell>
          <cell r="J48">
            <v>5.68</v>
          </cell>
          <cell r="K48">
            <v>5.68</v>
          </cell>
          <cell r="L48">
            <v>5.68</v>
          </cell>
          <cell r="M48">
            <v>5.68</v>
          </cell>
          <cell r="N48">
            <v>5.68</v>
          </cell>
          <cell r="O48">
            <v>0</v>
          </cell>
          <cell r="P48">
            <v>5.68</v>
          </cell>
          <cell r="Q48">
            <v>0</v>
          </cell>
          <cell r="R48">
            <v>5.68</v>
          </cell>
          <cell r="S48">
            <v>5.68</v>
          </cell>
          <cell r="T48">
            <v>0</v>
          </cell>
          <cell r="U48">
            <v>5.68</v>
          </cell>
        </row>
        <row r="49">
          <cell r="C49">
            <v>5.68</v>
          </cell>
          <cell r="D49">
            <v>5.68</v>
          </cell>
          <cell r="E49">
            <v>5.68</v>
          </cell>
          <cell r="F49">
            <v>5.68</v>
          </cell>
          <cell r="G49">
            <v>0</v>
          </cell>
          <cell r="H49">
            <v>5.68</v>
          </cell>
          <cell r="I49">
            <v>0</v>
          </cell>
          <cell r="J49">
            <v>5.68</v>
          </cell>
          <cell r="K49">
            <v>5.68</v>
          </cell>
          <cell r="L49">
            <v>5.68</v>
          </cell>
          <cell r="M49">
            <v>5.68</v>
          </cell>
          <cell r="N49">
            <v>5.68</v>
          </cell>
          <cell r="O49">
            <v>0</v>
          </cell>
          <cell r="P49">
            <v>5.68</v>
          </cell>
          <cell r="Q49">
            <v>0</v>
          </cell>
          <cell r="R49">
            <v>5.68</v>
          </cell>
          <cell r="S49">
            <v>5.68</v>
          </cell>
          <cell r="T49">
            <v>0</v>
          </cell>
          <cell r="U49">
            <v>5.68</v>
          </cell>
        </row>
        <row r="50">
          <cell r="C50">
            <v>5.68</v>
          </cell>
          <cell r="D50">
            <v>5.68</v>
          </cell>
          <cell r="E50">
            <v>5.68</v>
          </cell>
          <cell r="F50">
            <v>5.68</v>
          </cell>
          <cell r="G50">
            <v>0</v>
          </cell>
          <cell r="H50">
            <v>5.68</v>
          </cell>
          <cell r="I50">
            <v>0</v>
          </cell>
          <cell r="J50">
            <v>5.68</v>
          </cell>
          <cell r="K50">
            <v>5.68</v>
          </cell>
          <cell r="L50">
            <v>5.68</v>
          </cell>
          <cell r="M50">
            <v>5.68</v>
          </cell>
          <cell r="N50">
            <v>5.68</v>
          </cell>
          <cell r="O50">
            <v>0</v>
          </cell>
          <cell r="P50">
            <v>5.68</v>
          </cell>
          <cell r="Q50">
            <v>0</v>
          </cell>
          <cell r="R50">
            <v>5.68</v>
          </cell>
          <cell r="S50">
            <v>5.68</v>
          </cell>
          <cell r="T50">
            <v>0</v>
          </cell>
          <cell r="U50">
            <v>5.68</v>
          </cell>
        </row>
        <row r="51">
          <cell r="H51">
            <v>5.68</v>
          </cell>
          <cell r="I51">
            <v>0</v>
          </cell>
          <cell r="Q51">
            <v>0</v>
          </cell>
        </row>
        <row r="52">
          <cell r="H52">
            <v>5.68</v>
          </cell>
          <cell r="I52">
            <v>0</v>
          </cell>
          <cell r="P52">
            <v>5.68</v>
          </cell>
          <cell r="Q52">
            <v>0</v>
          </cell>
        </row>
        <row r="53">
          <cell r="K53">
            <v>5.68</v>
          </cell>
        </row>
      </sheetData>
      <sheetData sheetId="6">
        <row r="45">
          <cell r="C45">
            <v>-4.8</v>
          </cell>
          <cell r="D45">
            <v>-4.9</v>
          </cell>
          <cell r="E45">
            <v>-3.2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-2.8</v>
          </cell>
          <cell r="K45">
            <v>0</v>
          </cell>
          <cell r="L45">
            <v>-3.5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C46">
            <v>-4.7</v>
          </cell>
          <cell r="D46">
            <v>-4.8</v>
          </cell>
          <cell r="E46">
            <v>-3.1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-2.8</v>
          </cell>
          <cell r="K46">
            <v>0</v>
          </cell>
          <cell r="L46">
            <v>-3.3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C47">
            <v>-4.8</v>
          </cell>
          <cell r="D47">
            <v>-4.8</v>
          </cell>
          <cell r="E47">
            <v>-3.2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-2.8</v>
          </cell>
          <cell r="K47">
            <v>0</v>
          </cell>
          <cell r="L47">
            <v>-3.6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C48">
            <v>-4.7</v>
          </cell>
          <cell r="D48">
            <v>-4.8</v>
          </cell>
          <cell r="E48">
            <v>-3.3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-2.9</v>
          </cell>
          <cell r="K48">
            <v>0</v>
          </cell>
          <cell r="L48">
            <v>-3.3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C49">
            <v>-4.7</v>
          </cell>
          <cell r="D49">
            <v>-4.9</v>
          </cell>
          <cell r="E49">
            <v>-3.2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-2.8</v>
          </cell>
          <cell r="K49">
            <v>0</v>
          </cell>
          <cell r="L49">
            <v>-3.1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-4.6</v>
          </cell>
          <cell r="D50">
            <v>-4.7</v>
          </cell>
          <cell r="E50">
            <v>-3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-2.7</v>
          </cell>
          <cell r="K50">
            <v>0</v>
          </cell>
          <cell r="L50">
            <v>-2.9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H51">
            <v>0</v>
          </cell>
          <cell r="I51">
            <v>0</v>
          </cell>
          <cell r="Q51">
            <v>0</v>
          </cell>
        </row>
        <row r="52">
          <cell r="H52">
            <v>0</v>
          </cell>
          <cell r="I52">
            <v>0</v>
          </cell>
          <cell r="P52">
            <v>0</v>
          </cell>
          <cell r="Q52">
            <v>0</v>
          </cell>
        </row>
        <row r="53">
          <cell r="K53">
            <v>0</v>
          </cell>
        </row>
      </sheetData>
      <sheetData sheetId="7">
        <row r="45">
          <cell r="G45">
            <v>0.8</v>
          </cell>
        </row>
        <row r="46">
          <cell r="G46">
            <v>0.8</v>
          </cell>
        </row>
        <row r="47">
          <cell r="G47">
            <v>0.8</v>
          </cell>
        </row>
        <row r="48">
          <cell r="G48">
            <v>0.8</v>
          </cell>
        </row>
        <row r="49">
          <cell r="G49">
            <v>0.8</v>
          </cell>
        </row>
        <row r="50">
          <cell r="G50">
            <v>0.8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workbookViewId="0" topLeftCell="A2">
      <selection activeCell="W5" sqref="W5"/>
    </sheetView>
  </sheetViews>
  <sheetFormatPr defaultColWidth="11.421875" defaultRowHeight="15"/>
  <cols>
    <col min="1" max="1" width="3.28125" style="2" customWidth="1"/>
    <col min="2" max="2" width="28.8515625" style="9" customWidth="1"/>
    <col min="3" max="4" width="9.00390625" style="2" bestFit="1" customWidth="1"/>
    <col min="5" max="5" width="8.140625" style="2" bestFit="1" customWidth="1"/>
    <col min="6" max="6" width="8.8515625" style="2" bestFit="1" customWidth="1"/>
    <col min="7" max="7" width="8.7109375" style="2" bestFit="1" customWidth="1"/>
    <col min="8" max="9" width="8.7109375" style="2" customWidth="1"/>
    <col min="10" max="10" width="7.140625" style="2" bestFit="1" customWidth="1"/>
    <col min="11" max="11" width="6.57421875" style="2" bestFit="1" customWidth="1"/>
    <col min="12" max="12" width="8.7109375" style="2" bestFit="1" customWidth="1"/>
    <col min="13" max="13" width="7.7109375" style="2" bestFit="1" customWidth="1"/>
    <col min="14" max="14" width="9.421875" style="2" customWidth="1"/>
    <col min="15" max="17" width="8.8515625" style="2" customWidth="1"/>
    <col min="18" max="18" width="10.00390625" style="2" customWidth="1"/>
    <col min="19" max="20" width="11.140625" style="2" customWidth="1"/>
    <col min="21" max="21" width="6.57421875" style="2" bestFit="1" customWidth="1"/>
    <col min="22" max="16384" width="11.421875" style="2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8.5" customHeigh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6.25" customHeight="1">
      <c r="A4" s="4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6" customFormat="1" ht="69.75" customHeight="1">
      <c r="A5" s="5" t="s">
        <v>25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19</v>
      </c>
      <c r="S5" s="12" t="s">
        <v>20</v>
      </c>
      <c r="T5" s="12" t="s">
        <v>21</v>
      </c>
      <c r="U5" s="12" t="s">
        <v>22</v>
      </c>
    </row>
    <row r="6" spans="1:21" ht="26.25" customHeight="1">
      <c r="A6" s="2">
        <v>1</v>
      </c>
      <c r="B6" s="7" t="str">
        <f>'[1]PPI 2023'!B45</f>
        <v>30 SEPT. AL 06 OCT. DE 2023</v>
      </c>
      <c r="C6" s="8">
        <f>SUM('[1]PPI 2023'!C45+'[1]LEY 112-00 2023'!C45+'[1]ADVAL.2023'!C45+'[1]MARG.DISTRIB.2023'!C45+'[1]MARG.DETAL.2023'!C45+'[1]MARG.TRANSP.2023'!C45+'[1]AJUSTS.X TEMP. 2023'!C45)</f>
        <v>293.10159999999996</v>
      </c>
      <c r="D6" s="8">
        <f>SUM('[1]PPI 2023'!D45+'[1]LEY 112-00 2023'!D45+'[1]ADVAL.2023'!D45+'[1]MARG.DISTRIB.2023'!D45+'[1]MARG.DETAL.2023'!D45+'[1]MARG.TRANSP.2023'!D45+'[1]AJUSTS.X TEMP. 2023'!D45)</f>
        <v>274.49520000000007</v>
      </c>
      <c r="E6" s="8">
        <f>SUM('[1]PPI 2023'!E45+'[1]LEY 112-00 2023'!E45+'[1]ADVAL.2023'!E45+'[1]MARG.DISTRIB.2023'!E45+'[1]MARG.DETAL.2023'!E45+'[1]MARG.TRANSP.2023'!E45+'[1]AJUSTS.X TEMP. 2023'!E45)</f>
        <v>221.60000000000002</v>
      </c>
      <c r="F6" s="8">
        <f>SUM('[1]PPI 2023'!F45+'[1]LEY 112-00 2023'!F45+'[1]ADVAL.2023'!F45+'[1]MARG.DISTRIB.2023'!F45+'[1]MARG.DETAL.2023'!F45+'[1]MARG.TRANSP.2023'!F45+'[1]AJUSTS.X TEMP. 2023'!F45)</f>
        <v>253.2552</v>
      </c>
      <c r="G6" s="8">
        <f>SUM('[1]PPI 2023'!G45+'[1]LEY 112-00 2023'!G45+'[1]ADVAL.2023'!G45+'[1]MARG.DISTRIB.2023'!G45+'[1]MARG.DETAL.2023'!G45+'[1]MARG.TRANSP.2023'!G45+'[1]AJUSTS.X TEMP. 2023'!G45)</f>
        <v>247.5752</v>
      </c>
      <c r="H6" s="8">
        <f>SUM('[1]PPI 2023'!H45+'[1]LEY 112-00 2023'!H45+'[1]ADVAL.2023'!H45+'[1]MARG.DISTRIB.2023'!H45+'[1]MARG.DETAL.2023'!H45+'[1]MARG.TRANSP.2023'!H45+'[1]AJUSTS.X TEMP. 2023'!H45)</f>
        <v>253.2552</v>
      </c>
      <c r="I6" s="8">
        <f>SUM('[1]PPI 2023'!I45+'[1]LEY 112-00 2023'!I45+'[1]ADVAL.2023'!I45+'[1]MARG.DISTRIB.2023'!I45+'[1]MARG.DETAL.2023'!I45+'[1]MARG.TRANSP.2023'!I45+'[1]AJUSTS.X TEMP. 2023'!I45)</f>
        <v>247.5752</v>
      </c>
      <c r="J6" s="8">
        <f>SUM('[1]PPI 2023'!J45+'[1]LEY 112-00 2023'!J45+'[1]ADVAL.2023'!J45+'[1]MARG.DISTRIB.2023'!J45+'[1]MARG.DETAL.2023'!J45+'[1]MARG.TRANSP.2023'!J45+'[1]AJUSTS.X TEMP. 2023'!J45)</f>
        <v>239.10000000000002</v>
      </c>
      <c r="K6" s="8">
        <f>SUM('[1]PPI 2023'!K45+'[1]LEY 112-00 2023'!K45+'[1]ADVAL.2023'!K45+'[1]MARG.DISTRIB.2023'!K45+'[1]MARG.DETAL.2023'!K45+'[1]MARG.TRANSP.2023'!K45+'[1]AJUSTS.X TEMP. 2023'!K45)</f>
        <v>230.03</v>
      </c>
      <c r="L6" s="8">
        <f>SUM('[1]PPI 2023'!L45+'[1]LEY 112-00 2023'!L45+'[1]ADVAL.2023'!L45+'[1]MARG.DISTRIB.2023'!L45+'[1]MARG.DETAL.2023'!L45+'[1]MARG.TRANSP.2023'!L45+'[1]AJUSTS.X TEMP. 2023'!L45)</f>
        <v>262.40000000000003</v>
      </c>
      <c r="M6" s="8">
        <f>SUM('[1]PPI 2023'!M45+'[1]LEY 112-00 2023'!M45+'[1]ADVAL.2023'!M45+'[1]MARG.DISTRIB.2023'!M45+'[1]MARG.DETAL.2023'!M45+'[1]MARG.TRANSP.2023'!M45+'[1]AJUSTS.X TEMP. 2023'!M45)</f>
        <v>175.41840000000002</v>
      </c>
      <c r="N6" s="8">
        <f>SUM('[1]PPI 2023'!N45+'[1]LEY 112-00 2023'!N45+'[1]ADVAL.2023'!N45+'[1]MARG.DISTRIB.2023'!N45+'[1]MARG.DETAL.2023'!N45+'[1]MARG.TRANSP.2023'!N45+'[1]AJUSTS.X TEMP. 2023'!N45)</f>
        <v>172.87359999999998</v>
      </c>
      <c r="O6" s="8">
        <f>SUM('[1]PPI 2023'!O45+'[1]LEY 112-00 2023'!O45+'[1]ADVAL.2023'!O45+'[1]MARG.DISTRIB.2023'!O45+'[1]MARG.DETAL.2023'!O45+'[1]MARG.TRANSP.2023'!O45+'[1]AJUSTS.X TEMP. 2023'!O45)</f>
        <v>167.19359999999998</v>
      </c>
      <c r="P6" s="8">
        <f>SUM('[1]PPI 2023'!P45+'[1]LEY 112-00 2023'!P45+'[1]ADVAL.2023'!P45+'[1]MARG.DISTRIB.2023'!P45+'[1]MARG.DETAL.2023'!P45+'[1]MARG.TRANSP.2023'!P45+'[1]AJUSTS.X TEMP. 2023'!P45)</f>
        <v>172.87359999999998</v>
      </c>
      <c r="Q6" s="8">
        <f>SUM('[1]PPI 2023'!Q45+'[1]LEY 112-00 2023'!Q45+'[1]ADVAL.2023'!Q45+'[1]MARG.DISTRIB.2023'!Q45+'[1]MARG.DETAL.2023'!Q45+'[1]MARG.TRANSP.2023'!Q45+'[1]AJUSTS.X TEMP. 2023'!Q45)</f>
        <v>167.19359999999998</v>
      </c>
      <c r="R6" s="8">
        <f>SUM('[1]PPI 2023'!R45+'[1]LEY 112-00 2023'!R45+'[1]ADVAL.2023'!R45+'[1]MARG.DISTRIB.2023'!R45+'[1]MARG.DETAL.2023'!R45+'[1]MARG.TRANSP.2023'!R45+'[1]AJUSTS.X TEMP. 2023'!R45)</f>
        <v>186.972</v>
      </c>
      <c r="S6" s="8">
        <f>SUM('[1]PPI 2023'!S45+'[1]LEY 112-00 2023'!S45+'[1]ADVAL.2023'!S45+'[1]MARG.DISTRIB.2023'!S45+'[1]MARG.DETAL.2023'!S45+'[1]MARG.TRANSP.2023'!S45+'[1]AJUSTS.X TEMP. 2023'!S45)</f>
        <v>184.4272</v>
      </c>
      <c r="T6" s="8">
        <f>SUM('[1]PPI 2023'!T45+'[1]LEY 112-00 2023'!T45+'[1]ADVAL.2023'!T45+'[1]MARG.DISTRIB.2023'!T45+'[1]MARG.DETAL.2023'!T45+'[1]MARG.TRANSP.2023'!T45+'[1]AJUSTS.X TEMP. 2023'!T45)</f>
        <v>178.7472</v>
      </c>
      <c r="U6" s="8">
        <f>SUM('[1]PPI 2023'!U45+'[1]LEY 112-00 2023'!U45+'[1]ADVAL.2023'!U45+'[1]MARG.DISTRIB.2023'!U45+'[1]MARG.DETAL.2023'!U45+'[1]MARG.TRANSP.2023'!U45+'[1]AJUSTS.X TEMP. 2023'!U45)+'[1]HIST.T.C.BON.GAS,Y TON.MET.2023'!G45</f>
        <v>132.60280000000003</v>
      </c>
    </row>
    <row r="7" spans="1:21" ht="26.25" customHeight="1">
      <c r="A7" s="2">
        <f aca="true" t="shared" si="0" ref="A7:A18">A6+1</f>
        <v>2</v>
      </c>
      <c r="B7" s="7" t="str">
        <f>'[1]PPI 2023'!B46</f>
        <v>07 AL 13 OCTUBRE DE 2023</v>
      </c>
      <c r="C7" s="8">
        <f>SUM('[1]PPI 2023'!C46+'[1]LEY 112-00 2023'!C46+'[1]ADVAL.2023'!C46+'[1]MARG.DISTRIB.2023'!C46+'[1]MARG.DETAL.2023'!C46+'[1]MARG.TRANSP.2023'!C46+'[1]AJUSTS.X TEMP. 2023'!C46)</f>
        <v>293.0972</v>
      </c>
      <c r="D7" s="8">
        <f>SUM('[1]PPI 2023'!D46+'[1]LEY 112-00 2023'!D46+'[1]ADVAL.2023'!D46+'[1]MARG.DISTRIB.2023'!D46+'[1]MARG.DETAL.2023'!D46+'[1]MARG.TRANSP.2023'!D46+'[1]AJUSTS.X TEMP. 2023'!D46)</f>
        <v>274.50239999999997</v>
      </c>
      <c r="E7" s="8">
        <f>SUM('[1]PPI 2023'!E46+'[1]LEY 112-00 2023'!E46+'[1]ADVAL.2023'!E46+'[1]MARG.DISTRIB.2023'!E46+'[1]MARG.DETAL.2023'!E46+'[1]MARG.TRANSP.2023'!E46+'[1]AJUSTS.X TEMP. 2023'!E46)</f>
        <v>221.60160000000002</v>
      </c>
      <c r="F7" s="8">
        <f>SUM('[1]PPI 2023'!F46+'[1]LEY 112-00 2023'!F46+'[1]ADVAL.2023'!F46+'[1]MARG.DISTRIB.2023'!F46+'[1]MARG.DETAL.2023'!F46+'[1]MARG.TRANSP.2023'!F46+'[1]AJUSTS.X TEMP. 2023'!F46)</f>
        <v>250.0768</v>
      </c>
      <c r="G7" s="8">
        <f>SUM('[1]PPI 2023'!G46+'[1]LEY 112-00 2023'!G46+'[1]ADVAL.2023'!G46+'[1]MARG.DISTRIB.2023'!G46+'[1]MARG.DETAL.2023'!G46+'[1]MARG.TRANSP.2023'!G46+'[1]AJUSTS.X TEMP. 2023'!G46)</f>
        <v>244.39679999999998</v>
      </c>
      <c r="H7" s="8">
        <f>SUM('[1]PPI 2023'!H46+'[1]LEY 112-00 2023'!H46+'[1]ADVAL.2023'!H46+'[1]MARG.DISTRIB.2023'!H46+'[1]MARG.DETAL.2023'!H46+'[1]MARG.TRANSP.2023'!H46+'[1]AJUSTS.X TEMP. 2023'!H46)</f>
        <v>250.0768</v>
      </c>
      <c r="I7" s="8">
        <f>SUM('[1]PPI 2023'!I46+'[1]LEY 112-00 2023'!I46+'[1]ADVAL.2023'!I46+'[1]MARG.DISTRIB.2023'!I46+'[1]MARG.DETAL.2023'!I46+'[1]MARG.TRANSP.2023'!I46+'[1]AJUSTS.X TEMP. 2023'!I46)</f>
        <v>244.39679999999998</v>
      </c>
      <c r="J7" s="8">
        <f>SUM('[1]PPI 2023'!J46+'[1]LEY 112-00 2023'!J46+'[1]ADVAL.2023'!J46+'[1]MARG.DISTRIB.2023'!J46+'[1]MARG.DETAL.2023'!J46+'[1]MARG.TRANSP.2023'!J46+'[1]AJUSTS.X TEMP. 2023'!J46)</f>
        <v>239.0996</v>
      </c>
      <c r="K7" s="8">
        <f>SUM('[1]PPI 2023'!K46+'[1]LEY 112-00 2023'!K46+'[1]ADVAL.2023'!K46+'[1]MARG.DISTRIB.2023'!K46+'[1]MARG.DETAL.2023'!K46+'[1]MARG.TRANSP.2023'!K46+'[1]AJUSTS.X TEMP. 2023'!K46)</f>
        <v>226.07000000000002</v>
      </c>
      <c r="L7" s="8">
        <f>SUM('[1]PPI 2023'!L46+'[1]LEY 112-00 2023'!L46+'[1]ADVAL.2023'!L46+'[1]MARG.DISTRIB.2023'!L46+'[1]MARG.DETAL.2023'!L46+'[1]MARG.TRANSP.2023'!L46+'[1]AJUSTS.X TEMP. 2023'!L46)</f>
        <v>258.3028</v>
      </c>
      <c r="M7" s="8">
        <f>SUM('[1]PPI 2023'!M46+'[1]LEY 112-00 2023'!M46+'[1]ADVAL.2023'!M46+'[1]MARG.DISTRIB.2023'!M46+'[1]MARG.DETAL.2023'!M46+'[1]MARG.TRANSP.2023'!M46+'[1]AJUSTS.X TEMP. 2023'!M46)</f>
        <v>166.4168</v>
      </c>
      <c r="N7" s="8">
        <f>SUM('[1]PPI 2023'!N46+'[1]LEY 112-00 2023'!N46+'[1]ADVAL.2023'!N46+'[1]MARG.DISTRIB.2023'!N46+'[1]MARG.DETAL.2023'!N46+'[1]MARG.TRANSP.2023'!N46+'[1]AJUSTS.X TEMP. 2023'!N46)</f>
        <v>163.87199999999999</v>
      </c>
      <c r="O7" s="8">
        <f>SUM('[1]PPI 2023'!O46+'[1]LEY 112-00 2023'!O46+'[1]ADVAL.2023'!O46+'[1]MARG.DISTRIB.2023'!O46+'[1]MARG.DETAL.2023'!O46+'[1]MARG.TRANSP.2023'!O46+'[1]AJUSTS.X TEMP. 2023'!O46)</f>
        <v>158.19199999999998</v>
      </c>
      <c r="P7" s="8">
        <f>SUM('[1]PPI 2023'!P46+'[1]LEY 112-00 2023'!P46+'[1]ADVAL.2023'!P46+'[1]MARG.DISTRIB.2023'!P46+'[1]MARG.DETAL.2023'!P46+'[1]MARG.TRANSP.2023'!P46+'[1]AJUSTS.X TEMP. 2023'!P46)</f>
        <v>163.87199999999999</v>
      </c>
      <c r="Q7" s="8">
        <f>SUM('[1]PPI 2023'!Q46+'[1]LEY 112-00 2023'!Q46+'[1]ADVAL.2023'!Q46+'[1]MARG.DISTRIB.2023'!Q46+'[1]MARG.DETAL.2023'!Q46+'[1]MARG.TRANSP.2023'!Q46+'[1]AJUSTS.X TEMP. 2023'!Q46)</f>
        <v>158.19199999999998</v>
      </c>
      <c r="R7" s="8">
        <f>SUM('[1]PPI 2023'!R46+'[1]LEY 112-00 2023'!R46+'[1]ADVAL.2023'!R46+'[1]MARG.DISTRIB.2023'!R46+'[1]MARG.DETAL.2023'!R46+'[1]MARG.TRANSP.2023'!R46+'[1]AJUSTS.X TEMP. 2023'!R46)</f>
        <v>180.3368</v>
      </c>
      <c r="S7" s="8">
        <f>SUM('[1]PPI 2023'!S46+'[1]LEY 112-00 2023'!S46+'[1]ADVAL.2023'!S46+'[1]MARG.DISTRIB.2023'!S46+'[1]MARG.DETAL.2023'!S46+'[1]MARG.TRANSP.2023'!S46+'[1]AJUSTS.X TEMP. 2023'!S46)</f>
        <v>177.792</v>
      </c>
      <c r="T7" s="8">
        <f>SUM('[1]PPI 2023'!T46+'[1]LEY 112-00 2023'!T46+'[1]ADVAL.2023'!T46+'[1]MARG.DISTRIB.2023'!T46+'[1]MARG.DETAL.2023'!T46+'[1]MARG.TRANSP.2023'!T46+'[1]AJUSTS.X TEMP. 2023'!T46)</f>
        <v>172.112</v>
      </c>
      <c r="U7" s="8">
        <f>SUM('[1]PPI 2023'!U46+'[1]LEY 112-00 2023'!U46+'[1]ADVAL.2023'!U46+'[1]MARG.DISTRIB.2023'!U46+'[1]MARG.DETAL.2023'!U46+'[1]MARG.TRANSP.2023'!U46+'[1]AJUSTS.X TEMP. 2023'!U46)+'[1]HIST.T.C.BON.GAS,Y TON.MET.2023'!G46</f>
        <v>132.60280000000003</v>
      </c>
    </row>
    <row r="8" spans="1:21" ht="26.25" customHeight="1">
      <c r="A8" s="2">
        <f t="shared" si="0"/>
        <v>3</v>
      </c>
      <c r="B8" s="7" t="str">
        <f>'[1]PPI 2023'!B47</f>
        <v>14 AL 20 OCTUBRE DE 2023</v>
      </c>
      <c r="C8" s="8">
        <f>SUM('[1]PPI 2023'!C47+'[1]LEY 112-00 2023'!C47+'[1]ADVAL.2023'!C47+'[1]MARG.DISTRIB.2023'!C47+'[1]MARG.DETAL.2023'!C47+'[1]MARG.TRANSP.2023'!C47+'[1]AJUSTS.X TEMP. 2023'!C47)</f>
        <v>293.09999999999997</v>
      </c>
      <c r="D8" s="8">
        <f>SUM('[1]PPI 2023'!D47+'[1]LEY 112-00 2023'!D47+'[1]ADVAL.2023'!D47+'[1]MARG.DISTRIB.2023'!D47+'[1]MARG.DETAL.2023'!D47+'[1]MARG.TRANSP.2023'!D47+'[1]AJUSTS.X TEMP. 2023'!D47)</f>
        <v>274.5</v>
      </c>
      <c r="E8" s="8">
        <f>SUM('[1]PPI 2023'!E47+'[1]LEY 112-00 2023'!E47+'[1]ADVAL.2023'!E47+'[1]MARG.DISTRIB.2023'!E47+'[1]MARG.DETAL.2023'!E47+'[1]MARG.TRANSP.2023'!E47+'[1]AJUSTS.X TEMP. 2023'!E47)</f>
        <v>221.60000000000002</v>
      </c>
      <c r="F8" s="8">
        <f>SUM('[1]PPI 2023'!F47+'[1]LEY 112-00 2023'!F47+'[1]ADVAL.2023'!F47+'[1]MARG.DISTRIB.2023'!F47+'[1]MARG.DETAL.2023'!F47+'[1]MARG.TRANSP.2023'!F47+'[1]AJUSTS.X TEMP. 2023'!F47)</f>
        <v>232.92000000000002</v>
      </c>
      <c r="G8" s="8">
        <f>SUM('[1]PPI 2023'!G47+'[1]LEY 112-00 2023'!G47+'[1]ADVAL.2023'!G47+'[1]MARG.DISTRIB.2023'!G47+'[1]MARG.DETAL.2023'!G47+'[1]MARG.TRANSP.2023'!G47+'[1]AJUSTS.X TEMP. 2023'!G47)</f>
        <v>227.24</v>
      </c>
      <c r="H8" s="8">
        <f>SUM('[1]PPI 2023'!H47+'[1]LEY 112-00 2023'!H47+'[1]ADVAL.2023'!H47+'[1]MARG.DISTRIB.2023'!H47+'[1]MARG.DETAL.2023'!H47+'[1]MARG.TRANSP.2023'!H47+'[1]AJUSTS.X TEMP. 2023'!H47)</f>
        <v>232.92000000000002</v>
      </c>
      <c r="I8" s="8">
        <f>SUM('[1]PPI 2023'!I47+'[1]LEY 112-00 2023'!I47+'[1]ADVAL.2023'!I47+'[1]MARG.DISTRIB.2023'!I47+'[1]MARG.DETAL.2023'!I47+'[1]MARG.TRANSP.2023'!I47+'[1]AJUSTS.X TEMP. 2023'!I47)</f>
        <v>227.24</v>
      </c>
      <c r="J8" s="8">
        <f>SUM('[1]PPI 2023'!J47+'[1]LEY 112-00 2023'!J47+'[1]ADVAL.2023'!J47+'[1]MARG.DISTRIB.2023'!J47+'[1]MARG.DETAL.2023'!J47+'[1]MARG.TRANSP.2023'!J47+'[1]AJUSTS.X TEMP. 2023'!J47)</f>
        <v>239.10000000000002</v>
      </c>
      <c r="K8" s="8">
        <f>SUM('[1]PPI 2023'!K47+'[1]LEY 112-00 2023'!K47+'[1]ADVAL.2023'!K47+'[1]MARG.DISTRIB.2023'!K47+'[1]MARG.DETAL.2023'!K47+'[1]MARG.TRANSP.2023'!K47+'[1]AJUSTS.X TEMP. 2023'!K47)</f>
        <v>213.66</v>
      </c>
      <c r="L8" s="8">
        <f>SUM('[1]PPI 2023'!L47+'[1]LEY 112-00 2023'!L47+'[1]ADVAL.2023'!L47+'[1]MARG.DISTRIB.2023'!L47+'[1]MARG.DETAL.2023'!L47+'[1]MARG.TRANSP.2023'!L47+'[1]AJUSTS.X TEMP. 2023'!L47)</f>
        <v>244.5</v>
      </c>
      <c r="M8" s="8">
        <f>SUM('[1]PPI 2023'!M47+'[1]LEY 112-00 2023'!M47+'[1]ADVAL.2023'!M47+'[1]MARG.DISTRIB.2023'!M47+'[1]MARG.DETAL.2023'!M47+'[1]MARG.TRANSP.2023'!M47+'[1]AJUSTS.X TEMP. 2023'!M47)</f>
        <v>161.2</v>
      </c>
      <c r="N8" s="8">
        <f>SUM('[1]PPI 2023'!N47+'[1]LEY 112-00 2023'!N47+'[1]ADVAL.2023'!N47+'[1]MARG.DISTRIB.2023'!N47+'[1]MARG.DETAL.2023'!N47+'[1]MARG.TRANSP.2023'!N47+'[1]AJUSTS.X TEMP. 2023'!N47)</f>
        <v>158.65</v>
      </c>
      <c r="O8" s="8">
        <f>SUM('[1]PPI 2023'!O47+'[1]LEY 112-00 2023'!O47+'[1]ADVAL.2023'!O47+'[1]MARG.DISTRIB.2023'!O47+'[1]MARG.DETAL.2023'!O47+'[1]MARG.TRANSP.2023'!O47+'[1]AJUSTS.X TEMP. 2023'!O47)</f>
        <v>152.97</v>
      </c>
      <c r="P8" s="8">
        <f>SUM('[1]PPI 2023'!P47+'[1]LEY 112-00 2023'!P47+'[1]ADVAL.2023'!P47+'[1]MARG.DISTRIB.2023'!P47+'[1]MARG.DETAL.2023'!P47+'[1]MARG.TRANSP.2023'!P47+'[1]AJUSTS.X TEMP. 2023'!P47)</f>
        <v>158.65</v>
      </c>
      <c r="Q8" s="8">
        <f>SUM('[1]PPI 2023'!Q47+'[1]LEY 112-00 2023'!Q47+'[1]ADVAL.2023'!Q47+'[1]MARG.DISTRIB.2023'!Q47+'[1]MARG.DETAL.2023'!Q47+'[1]MARG.TRANSP.2023'!Q47+'[1]AJUSTS.X TEMP. 2023'!Q47)</f>
        <v>152.97</v>
      </c>
      <c r="R8" s="8">
        <f>SUM('[1]PPI 2023'!R47+'[1]LEY 112-00 2023'!R47+'[1]ADVAL.2023'!R47+'[1]MARG.DISTRIB.2023'!R47+'[1]MARG.DETAL.2023'!R47+'[1]MARG.TRANSP.2023'!R47+'[1]AJUSTS.X TEMP. 2023'!R47)</f>
        <v>173.9</v>
      </c>
      <c r="S8" s="8">
        <f>SUM('[1]PPI 2023'!S47+'[1]LEY 112-00 2023'!S47+'[1]ADVAL.2023'!S47+'[1]MARG.DISTRIB.2023'!S47+'[1]MARG.DETAL.2023'!S47+'[1]MARG.TRANSP.2023'!S47+'[1]AJUSTS.X TEMP. 2023'!S47)</f>
        <v>171.34</v>
      </c>
      <c r="T8" s="8">
        <f>SUM('[1]PPI 2023'!T47+'[1]LEY 112-00 2023'!T47+'[1]ADVAL.2023'!T47+'[1]MARG.DISTRIB.2023'!T47+'[1]MARG.DETAL.2023'!T47+'[1]MARG.TRANSP.2023'!T47+'[1]AJUSTS.X TEMP. 2023'!T47)</f>
        <v>165.66</v>
      </c>
      <c r="U8" s="8">
        <f>SUM('[1]PPI 2023'!U47+'[1]LEY 112-00 2023'!U47+'[1]ADVAL.2023'!U47+'[1]MARG.DISTRIB.2023'!U47+'[1]MARG.DETAL.2023'!U47+'[1]MARG.TRANSP.2023'!U47+'[1]AJUSTS.X TEMP. 2023'!U47)+'[1]HIST.T.C.BON.GAS,Y TON.MET.2023'!G47</f>
        <v>132.60000000000002</v>
      </c>
    </row>
    <row r="9" spans="1:21" ht="26.25" customHeight="1">
      <c r="A9" s="2">
        <f t="shared" si="0"/>
        <v>4</v>
      </c>
      <c r="B9" s="7" t="str">
        <f>'[1]PPI 2023'!B48</f>
        <v>21 al 27 OCTUBRE DE 2023</v>
      </c>
      <c r="C9" s="8">
        <f>SUM('[1]PPI 2023'!C48+'[1]LEY 112-00 2023'!C48+'[1]ADVAL.2023'!C48+'[1]MARG.DISTRIB.2023'!C48+'[1]MARG.DETAL.2023'!C48+'[1]MARG.TRANSP.2023'!C48+'[1]AJUSTS.X TEMP. 2023'!C48)</f>
        <v>293.09999999999997</v>
      </c>
      <c r="D9" s="8">
        <f>SUM('[1]PPI 2023'!D48+'[1]LEY 112-00 2023'!D48+'[1]ADVAL.2023'!D48+'[1]MARG.DISTRIB.2023'!D48+'[1]MARG.DETAL.2023'!D48+'[1]MARG.TRANSP.2023'!D48+'[1]AJUSTS.X TEMP. 2023'!D48)</f>
        <v>274.5</v>
      </c>
      <c r="E9" s="8">
        <f>SUM('[1]PPI 2023'!E48+'[1]LEY 112-00 2023'!E48+'[1]ADVAL.2023'!E48+'[1]MARG.DISTRIB.2023'!E48+'[1]MARG.DETAL.2023'!E48+'[1]MARG.TRANSP.2023'!E48+'[1]AJUSTS.X TEMP. 2023'!E48)</f>
        <v>221.6</v>
      </c>
      <c r="F9" s="8">
        <f>SUM('[1]PPI 2023'!F48+'[1]LEY 112-00 2023'!F48+'[1]ADVAL.2023'!F48+'[1]MARG.DISTRIB.2023'!F48+'[1]MARG.DETAL.2023'!F48+'[1]MARG.TRANSP.2023'!F48+'[1]AJUSTS.X TEMP. 2023'!F48)</f>
        <v>245.75000000000003</v>
      </c>
      <c r="G9" s="8">
        <f>SUM('[1]PPI 2023'!G48+'[1]LEY 112-00 2023'!G48+'[1]ADVAL.2023'!G48+'[1]MARG.DISTRIB.2023'!G48+'[1]MARG.DETAL.2023'!G48+'[1]MARG.TRANSP.2023'!G48+'[1]AJUSTS.X TEMP. 2023'!G48)</f>
        <v>240.07000000000002</v>
      </c>
      <c r="H9" s="8">
        <f>SUM('[1]PPI 2023'!H48+'[1]LEY 112-00 2023'!H48+'[1]ADVAL.2023'!H48+'[1]MARG.DISTRIB.2023'!H48+'[1]MARG.DETAL.2023'!H48+'[1]MARG.TRANSP.2023'!H48+'[1]AJUSTS.X TEMP. 2023'!H48)</f>
        <v>245.75000000000003</v>
      </c>
      <c r="I9" s="8">
        <f>SUM('[1]PPI 2023'!I48+'[1]LEY 112-00 2023'!I48+'[1]ADVAL.2023'!I48+'[1]MARG.DISTRIB.2023'!I48+'[1]MARG.DETAL.2023'!I48+'[1]MARG.TRANSP.2023'!I48+'[1]AJUSTS.X TEMP. 2023'!I48)</f>
        <v>240.07000000000002</v>
      </c>
      <c r="J9" s="8">
        <f>SUM('[1]PPI 2023'!J48+'[1]LEY 112-00 2023'!J48+'[1]ADVAL.2023'!J48+'[1]MARG.DISTRIB.2023'!J48+'[1]MARG.DETAL.2023'!J48+'[1]MARG.TRANSP.2023'!J48+'[1]AJUSTS.X TEMP. 2023'!J48)</f>
        <v>239.10000000000002</v>
      </c>
      <c r="K9" s="8">
        <f>SUM('[1]PPI 2023'!K48+'[1]LEY 112-00 2023'!K48+'[1]ADVAL.2023'!K48+'[1]MARG.DISTRIB.2023'!K48+'[1]MARG.DETAL.2023'!K48+'[1]MARG.TRANSP.2023'!K48+'[1]AJUSTS.X TEMP. 2023'!K48)</f>
        <v>219.56000000000003</v>
      </c>
      <c r="L9" s="8">
        <f>SUM('[1]PPI 2023'!L48+'[1]LEY 112-00 2023'!L48+'[1]ADVAL.2023'!L48+'[1]MARG.DISTRIB.2023'!L48+'[1]MARG.DETAL.2023'!L48+'[1]MARG.TRANSP.2023'!L48+'[1]AJUSTS.X TEMP. 2023'!L48)</f>
        <v>251.2</v>
      </c>
      <c r="M9" s="8">
        <f>SUM('[1]PPI 2023'!M48+'[1]LEY 112-00 2023'!M48+'[1]ADVAL.2023'!M48+'[1]MARG.DISTRIB.2023'!M48+'[1]MARG.DETAL.2023'!M48+'[1]MARG.TRANSP.2023'!M48+'[1]AJUSTS.X TEMP. 2023'!M48)</f>
        <v>164.22</v>
      </c>
      <c r="N9" s="8">
        <f>SUM('[1]PPI 2023'!N48+'[1]LEY 112-00 2023'!N48+'[1]ADVAL.2023'!N48+'[1]MARG.DISTRIB.2023'!N48+'[1]MARG.DETAL.2023'!N48+'[1]MARG.TRANSP.2023'!N48+'[1]AJUSTS.X TEMP. 2023'!N48)</f>
        <v>161.68</v>
      </c>
      <c r="O9" s="8">
        <f>SUM('[1]PPI 2023'!O48+'[1]LEY 112-00 2023'!O48+'[1]ADVAL.2023'!O48+'[1]MARG.DISTRIB.2023'!O48+'[1]MARG.DETAL.2023'!O48+'[1]MARG.TRANSP.2023'!O48+'[1]AJUSTS.X TEMP. 2023'!O48)</f>
        <v>156</v>
      </c>
      <c r="P9" s="8">
        <f>SUM('[1]PPI 2023'!P48+'[1]LEY 112-00 2023'!P48+'[1]ADVAL.2023'!P48+'[1]MARG.DISTRIB.2023'!P48+'[1]MARG.DETAL.2023'!P48+'[1]MARG.TRANSP.2023'!P48+'[1]AJUSTS.X TEMP. 2023'!P48)</f>
        <v>161.68</v>
      </c>
      <c r="Q9" s="8">
        <f>SUM('[1]PPI 2023'!Q48+'[1]LEY 112-00 2023'!Q48+'[1]ADVAL.2023'!Q48+'[1]MARG.DISTRIB.2023'!Q48+'[1]MARG.DETAL.2023'!Q48+'[1]MARG.TRANSP.2023'!Q48+'[1]AJUSTS.X TEMP. 2023'!Q48)</f>
        <v>156</v>
      </c>
      <c r="R9" s="8">
        <f>SUM('[1]PPI 2023'!R48+'[1]LEY 112-00 2023'!R48+'[1]ADVAL.2023'!R48+'[1]MARG.DISTRIB.2023'!R48+'[1]MARG.DETAL.2023'!R48+'[1]MARG.TRANSP.2023'!R48+'[1]AJUSTS.X TEMP. 2023'!R48)</f>
        <v>178.39000000000001</v>
      </c>
      <c r="S9" s="8">
        <f>SUM('[1]PPI 2023'!S48+'[1]LEY 112-00 2023'!S48+'[1]ADVAL.2023'!S48+'[1]MARG.DISTRIB.2023'!S48+'[1]MARG.DETAL.2023'!S48+'[1]MARG.TRANSP.2023'!S48+'[1]AJUSTS.X TEMP. 2023'!S48)</f>
        <v>175.84000000000003</v>
      </c>
      <c r="T9" s="8">
        <f>SUM('[1]PPI 2023'!T48+'[1]LEY 112-00 2023'!T48+'[1]ADVAL.2023'!T48+'[1]MARG.DISTRIB.2023'!T48+'[1]MARG.DETAL.2023'!T48+'[1]MARG.TRANSP.2023'!T48+'[1]AJUSTS.X TEMP. 2023'!T48)</f>
        <v>170.16000000000003</v>
      </c>
      <c r="U9" s="8">
        <f>SUM('[1]PPI 2023'!U48+'[1]LEY 112-00 2023'!U48+'[1]ADVAL.2023'!U48+'[1]MARG.DISTRIB.2023'!U48+'[1]MARG.DETAL.2023'!U48+'[1]MARG.TRANSP.2023'!U48+'[1]AJUSTS.X TEMP. 2023'!U48)+'[1]HIST.T.C.BON.GAS,Y TON.MET.2023'!G48</f>
        <v>132.60000000000002</v>
      </c>
    </row>
    <row r="10" spans="1:21" ht="26.25" customHeight="1">
      <c r="A10" s="2">
        <f t="shared" si="0"/>
        <v>5</v>
      </c>
      <c r="B10" s="7" t="str">
        <f>'[1]PPI 2023'!B49</f>
        <v>28 DE OCT. 03 DE NOV. DE 2023</v>
      </c>
      <c r="C10" s="8">
        <f>SUM('[1]PPI 2023'!C49+'[1]LEY 112-00 2023'!C49+'[1]ADVAL.2023'!C49+'[1]MARG.DISTRIB.2023'!C49+'[1]MARG.DETAL.2023'!C49+'[1]MARG.TRANSP.2023'!C49+'[1]AJUSTS.X TEMP. 2023'!C49)</f>
        <v>293.09999999999997</v>
      </c>
      <c r="D10" s="8">
        <f>SUM('[1]PPI 2023'!D49+'[1]LEY 112-00 2023'!D49+'[1]ADVAL.2023'!D49+'[1]MARG.DISTRIB.2023'!D49+'[1]MARG.DETAL.2023'!D49+'[1]MARG.TRANSP.2023'!D49+'[1]AJUSTS.X TEMP. 2023'!D49)</f>
        <v>274.50000000000006</v>
      </c>
      <c r="E10" s="8">
        <f>SUM('[1]PPI 2023'!E49+'[1]LEY 112-00 2023'!E49+'[1]ADVAL.2023'!E49+'[1]MARG.DISTRIB.2023'!E49+'[1]MARG.DETAL.2023'!E49+'[1]MARG.TRANSP.2023'!E49+'[1]AJUSTS.X TEMP. 2023'!E49)</f>
        <v>221.60000000000002</v>
      </c>
      <c r="F10" s="8">
        <f>SUM('[1]PPI 2023'!F49+'[1]LEY 112-00 2023'!F49+'[1]ADVAL.2023'!F49+'[1]MARG.DISTRIB.2023'!F49+'[1]MARG.DETAL.2023'!F49+'[1]MARG.TRANSP.2023'!F49+'[1]AJUSTS.X TEMP. 2023'!F49)</f>
        <v>242.12000000000003</v>
      </c>
      <c r="G10" s="8">
        <f>SUM('[1]PPI 2023'!G49+'[1]LEY 112-00 2023'!G49+'[1]ADVAL.2023'!G49+'[1]MARG.DISTRIB.2023'!G49+'[1]MARG.DETAL.2023'!G49+'[1]MARG.TRANSP.2023'!G49+'[1]AJUSTS.X TEMP. 2023'!G49)</f>
        <v>236.44000000000003</v>
      </c>
      <c r="H10" s="8">
        <f>SUM('[1]PPI 2023'!H49+'[1]LEY 112-00 2023'!H49+'[1]ADVAL.2023'!H49+'[1]MARG.DISTRIB.2023'!H49+'[1]MARG.DETAL.2023'!H49+'[1]MARG.TRANSP.2023'!H49+'[1]AJUSTS.X TEMP. 2023'!H49)</f>
        <v>242.12000000000003</v>
      </c>
      <c r="I10" s="8">
        <f>SUM('[1]PPI 2023'!I49+'[1]LEY 112-00 2023'!I49+'[1]ADVAL.2023'!I49+'[1]MARG.DISTRIB.2023'!I49+'[1]MARG.DETAL.2023'!I49+'[1]MARG.TRANSP.2023'!I49+'[1]AJUSTS.X TEMP. 2023'!I49)</f>
        <v>236.44000000000003</v>
      </c>
      <c r="J10" s="8">
        <f>SUM('[1]PPI 2023'!J49+'[1]LEY 112-00 2023'!J49+'[1]ADVAL.2023'!J49+'[1]MARG.DISTRIB.2023'!J49+'[1]MARG.DETAL.2023'!J49+'[1]MARG.TRANSP.2023'!J49+'[1]AJUSTS.X TEMP. 2023'!J49)</f>
        <v>239.10000000000002</v>
      </c>
      <c r="K10" s="8">
        <f>SUM('[1]PPI 2023'!K49+'[1]LEY 112-00 2023'!K49+'[1]ADVAL.2023'!K49+'[1]MARG.DISTRIB.2023'!K49+'[1]MARG.DETAL.2023'!K49+'[1]MARG.TRANSP.2023'!K49+'[1]AJUSTS.X TEMP. 2023'!K49)</f>
        <v>216.41000000000003</v>
      </c>
      <c r="L10" s="8">
        <f>SUM('[1]PPI 2023'!L49+'[1]LEY 112-00 2023'!L49+'[1]ADVAL.2023'!L49+'[1]MARG.DISTRIB.2023'!L49+'[1]MARG.DETAL.2023'!L49+'[1]MARG.TRANSP.2023'!L49+'[1]AJUSTS.X TEMP. 2023'!L49)</f>
        <v>248</v>
      </c>
      <c r="M10" s="8">
        <f>SUM('[1]PPI 2023'!M49+'[1]LEY 112-00 2023'!M49+'[1]ADVAL.2023'!M49+'[1]MARG.DISTRIB.2023'!M49+'[1]MARG.DETAL.2023'!M49+'[1]MARG.TRANSP.2023'!M49+'[1]AJUSTS.X TEMP. 2023'!M49)</f>
        <v>163.10000000000002</v>
      </c>
      <c r="N10" s="8">
        <f>SUM('[1]PPI 2023'!N49+'[1]LEY 112-00 2023'!N49+'[1]ADVAL.2023'!N49+'[1]MARG.DISTRIB.2023'!N49+'[1]MARG.DETAL.2023'!N49+'[1]MARG.TRANSP.2023'!N49+'[1]AJUSTS.X TEMP. 2023'!N49)</f>
        <v>160.55</v>
      </c>
      <c r="O10" s="8">
        <f>SUM('[1]PPI 2023'!O49+'[1]LEY 112-00 2023'!O49+'[1]ADVAL.2023'!O49+'[1]MARG.DISTRIB.2023'!O49+'[1]MARG.DETAL.2023'!O49+'[1]MARG.TRANSP.2023'!O49+'[1]AJUSTS.X TEMP. 2023'!O49)</f>
        <v>154.87</v>
      </c>
      <c r="P10" s="8">
        <f>SUM('[1]PPI 2023'!P49+'[1]LEY 112-00 2023'!P49+'[1]ADVAL.2023'!P49+'[1]MARG.DISTRIB.2023'!P49+'[1]MARG.DETAL.2023'!P49+'[1]MARG.TRANSP.2023'!P49+'[1]AJUSTS.X TEMP. 2023'!P49)</f>
        <v>160.55</v>
      </c>
      <c r="Q10" s="8">
        <f>SUM('[1]PPI 2023'!Q49+'[1]LEY 112-00 2023'!Q49+'[1]ADVAL.2023'!Q49+'[1]MARG.DISTRIB.2023'!Q49+'[1]MARG.DETAL.2023'!Q49+'[1]MARG.TRANSP.2023'!Q49+'[1]AJUSTS.X TEMP. 2023'!Q49)</f>
        <v>154.87</v>
      </c>
      <c r="R10" s="8">
        <f>SUM('[1]PPI 2023'!R49+'[1]LEY 112-00 2023'!R49+'[1]ADVAL.2023'!R49+'[1]MARG.DISTRIB.2023'!R49+'[1]MARG.DETAL.2023'!R49+'[1]MARG.TRANSP.2023'!R49+'[1]AJUSTS.X TEMP. 2023'!R49)</f>
        <v>178.70000000000002</v>
      </c>
      <c r="S10" s="8">
        <f>SUM('[1]PPI 2023'!S49+'[1]LEY 112-00 2023'!S49+'[1]ADVAL.2023'!S49+'[1]MARG.DISTRIB.2023'!S49+'[1]MARG.DETAL.2023'!S49+'[1]MARG.TRANSP.2023'!S49+'[1]AJUSTS.X TEMP. 2023'!S49)</f>
        <v>176.14000000000001</v>
      </c>
      <c r="T10" s="8">
        <f>SUM('[1]PPI 2023'!T49+'[1]LEY 112-00 2023'!T49+'[1]ADVAL.2023'!T49+'[1]MARG.DISTRIB.2023'!T49+'[1]MARG.DETAL.2023'!T49+'[1]MARG.TRANSP.2023'!T49+'[1]AJUSTS.X TEMP. 2023'!T49)</f>
        <v>170.46</v>
      </c>
      <c r="U10" s="8">
        <f>SUM('[1]PPI 2023'!U49+'[1]LEY 112-00 2023'!U49+'[1]ADVAL.2023'!U49+'[1]MARG.DISTRIB.2023'!U49+'[1]MARG.DETAL.2023'!U49+'[1]MARG.TRANSP.2023'!U49+'[1]AJUSTS.X TEMP. 2023'!U49)+'[1]HIST.T.C.BON.GAS,Y TON.MET.2023'!G49</f>
        <v>132.60000000000002</v>
      </c>
    </row>
    <row r="11" spans="1:21" ht="26.25" customHeight="1">
      <c r="A11" s="2">
        <f t="shared" si="0"/>
        <v>6</v>
      </c>
      <c r="B11" s="7" t="str">
        <f>'[1]PPI 2023'!B50</f>
        <v>04 AL 10 DE NOV. DE 2023</v>
      </c>
      <c r="C11" s="8">
        <f>SUM('[1]PPI 2023'!C50+'[1]LEY 112-00 2023'!C50+'[1]ADVAL.2023'!C50+'[1]MARG.DISTRIB.2023'!C50+'[1]MARG.DETAL.2023'!C50+'[1]MARG.TRANSP.2023'!C50+'[1]AJUSTS.X TEMP. 2023'!C50)</f>
        <v>293.10439999999994</v>
      </c>
      <c r="D11" s="8">
        <f>SUM('[1]PPI 2023'!D50+'[1]LEY 112-00 2023'!D50+'[1]ADVAL.2023'!D50+'[1]MARG.DISTRIB.2023'!D50+'[1]MARG.DETAL.2023'!D50+'[1]MARG.TRANSP.2023'!D50+'[1]AJUSTS.X TEMP. 2023'!D50)</f>
        <v>274.49800000000005</v>
      </c>
      <c r="E11" s="8">
        <f>SUM('[1]PPI 2023'!E50+'[1]LEY 112-00 2023'!E50+'[1]ADVAL.2023'!E50+'[1]MARG.DISTRIB.2023'!E50+'[1]MARG.DETAL.2023'!E50+'[1]MARG.TRANSP.2023'!E50+'[1]AJUSTS.X TEMP. 2023'!E50)</f>
        <v>221.5972</v>
      </c>
      <c r="F11" s="8">
        <f>SUM('[1]PPI 2023'!F50+'[1]LEY 112-00 2023'!F50+'[1]ADVAL.2023'!F50+'[1]MARG.DISTRIB.2023'!F50+'[1]MARG.DETAL.2023'!F50+'[1]MARG.TRANSP.2023'!F50+'[1]AJUSTS.X TEMP. 2023'!F50)</f>
        <v>236.21480000000003</v>
      </c>
      <c r="G11" s="8">
        <f>SUM('[1]PPI 2023'!G50+'[1]LEY 112-00 2023'!G50+'[1]ADVAL.2023'!G50+'[1]MARG.DISTRIB.2023'!G50+'[1]MARG.DETAL.2023'!G50+'[1]MARG.TRANSP.2023'!G50+'[1]AJUSTS.X TEMP. 2023'!G50)</f>
        <v>230.53480000000002</v>
      </c>
      <c r="H11" s="8">
        <f>SUM('[1]PPI 2023'!H50+'[1]LEY 112-00 2023'!H50+'[1]ADVAL.2023'!H50+'[1]MARG.DISTRIB.2023'!H50+'[1]MARG.DETAL.2023'!H50+'[1]MARG.TRANSP.2023'!H50+'[1]AJUSTS.X TEMP. 2023'!H50)</f>
        <v>236.21480000000003</v>
      </c>
      <c r="I11" s="8">
        <f>SUM('[1]PPI 2023'!I50+'[1]LEY 112-00 2023'!I50+'[1]ADVAL.2023'!I50+'[1]MARG.DISTRIB.2023'!I50+'[1]MARG.DETAL.2023'!I50+'[1]MARG.TRANSP.2023'!I50+'[1]AJUSTS.X TEMP. 2023'!I50)</f>
        <v>230.53480000000002</v>
      </c>
      <c r="J11" s="8">
        <f>SUM('[1]PPI 2023'!J50+'[1]LEY 112-00 2023'!J50+'[1]ADVAL.2023'!J50+'[1]MARG.DISTRIB.2023'!J50+'[1]MARG.DETAL.2023'!J50+'[1]MARG.TRANSP.2023'!J50+'[1]AJUSTS.X TEMP. 2023'!J50)</f>
        <v>239.09520000000003</v>
      </c>
      <c r="K11" s="8">
        <f>SUM('[1]PPI 2023'!K50+'[1]LEY 112-00 2023'!K50+'[1]ADVAL.2023'!K50+'[1]MARG.DISTRIB.2023'!K50+'[1]MARG.DETAL.2023'!K50+'[1]MARG.TRANSP.2023'!K50+'[1]AJUSTS.X TEMP. 2023'!K50)</f>
        <v>218.34735</v>
      </c>
      <c r="L11" s="8">
        <f>SUM('[1]PPI 2023'!L50+'[1]LEY 112-00 2023'!L50+'[1]ADVAL.2023'!L50+'[1]MARG.DISTRIB.2023'!L50+'[1]MARG.DETAL.2023'!L50+'[1]MARG.TRANSP.2023'!L50+'[1]AJUSTS.X TEMP. 2023'!L50)</f>
        <v>250.3044</v>
      </c>
      <c r="M11" s="8">
        <f>SUM('[1]PPI 2023'!M50+'[1]LEY 112-00 2023'!M50+'[1]ADVAL.2023'!M50+'[1]MARG.DISTRIB.2023'!M50+'[1]MARG.DETAL.2023'!M50+'[1]MARG.TRANSP.2023'!M50+'[1]AJUSTS.X TEMP. 2023'!M50)</f>
        <v>155.5244</v>
      </c>
      <c r="N11" s="8">
        <f>SUM('[1]PPI 2023'!N50+'[1]LEY 112-00 2023'!N50+'[1]ADVAL.2023'!N50+'[1]MARG.DISTRIB.2023'!N50+'[1]MARG.DETAL.2023'!N50+'[1]MARG.TRANSP.2023'!N50+'[1]AJUSTS.X TEMP. 2023'!N50)</f>
        <v>152.968</v>
      </c>
      <c r="O11" s="8">
        <f>SUM('[1]PPI 2023'!O50+'[1]LEY 112-00 2023'!O50+'[1]ADVAL.2023'!O50+'[1]MARG.DISTRIB.2023'!O50+'[1]MARG.DETAL.2023'!O50+'[1]MARG.TRANSP.2023'!O50+'[1]AJUSTS.X TEMP. 2023'!O50)</f>
        <v>147.28799999999998</v>
      </c>
      <c r="P11" s="8">
        <f>SUM('[1]PPI 2023'!P50+'[1]LEY 112-00 2023'!P50+'[1]ADVAL.2023'!P50+'[1]MARG.DISTRIB.2023'!P50+'[1]MARG.DETAL.2023'!P50+'[1]MARG.TRANSP.2023'!P50+'[1]AJUSTS.X TEMP. 2023'!P50)</f>
        <v>152.968</v>
      </c>
      <c r="Q11" s="8">
        <f>SUM('[1]PPI 2023'!Q50+'[1]LEY 112-00 2023'!Q50+'[1]ADVAL.2023'!Q50+'[1]MARG.DISTRIB.2023'!Q50+'[1]MARG.DETAL.2023'!Q50+'[1]MARG.TRANSP.2023'!Q50+'[1]AJUSTS.X TEMP. 2023'!Q50)</f>
        <v>147.28799999999998</v>
      </c>
      <c r="R11" s="8">
        <f>SUM('[1]PPI 2023'!R50+'[1]LEY 112-00 2023'!R50+'[1]ADVAL.2023'!R50+'[1]MARG.DISTRIB.2023'!R50+'[1]MARG.DETAL.2023'!R50+'[1]MARG.TRANSP.2023'!R50+'[1]AJUSTS.X TEMP. 2023'!R50)</f>
        <v>173.89880000000002</v>
      </c>
      <c r="S11" s="8">
        <f>SUM('[1]PPI 2023'!S50+'[1]LEY 112-00 2023'!S50+'[1]ADVAL.2023'!S50+'[1]MARG.DISTRIB.2023'!S50+'[1]MARG.DETAL.2023'!S50+'[1]MARG.TRANSP.2023'!S50+'[1]AJUSTS.X TEMP. 2023'!S50)</f>
        <v>171.3424</v>
      </c>
      <c r="T11" s="8">
        <f>SUM('[1]PPI 2023'!T50+'[1]LEY 112-00 2023'!T50+'[1]ADVAL.2023'!T50+'[1]MARG.DISTRIB.2023'!T50+'[1]MARG.DETAL.2023'!T50+'[1]MARG.TRANSP.2023'!T50+'[1]AJUSTS.X TEMP. 2023'!T50)</f>
        <v>165.6624</v>
      </c>
      <c r="U11" s="8">
        <f>SUM('[1]PPI 2023'!U50+'[1]LEY 112-00 2023'!U50+'[1]ADVAL.2023'!U50+'[1]MARG.DISTRIB.2023'!U50+'[1]MARG.DETAL.2023'!U50+'[1]MARG.TRANSP.2023'!U50+'[1]AJUSTS.X TEMP. 2023'!U50)+'[1]HIST.T.C.BON.GAS,Y TON.MET.2023'!G50</f>
        <v>132.60280000000003</v>
      </c>
    </row>
    <row r="12" spans="1:21" ht="26.25" customHeight="1">
      <c r="A12" s="2">
        <f t="shared" si="0"/>
        <v>7</v>
      </c>
      <c r="B12" s="7" t="str">
        <f>'[1]PPI 2023'!B51</f>
        <v>11 AL 17 DE NOVIEMBRE 2023</v>
      </c>
      <c r="C12" s="8">
        <v>293.1</v>
      </c>
      <c r="D12" s="8">
        <v>274.5</v>
      </c>
      <c r="E12" s="8">
        <v>221.6</v>
      </c>
      <c r="F12" s="8">
        <v>231.16</v>
      </c>
      <c r="G12" s="8">
        <v>225.48</v>
      </c>
      <c r="H12" s="8">
        <f>SUM('[1]PPI 2023'!H51+'[1]LEY 112-00 2023'!H51+'[1]ADVAL.2023'!H51+'[1]MARG.DISTRIB.2023'!H51+'[1]MARG.DETAL.2023'!H51+'[1]MARG.TRANSP.2023'!H51+'[1]AJUSTS.X TEMP. 2023'!H51)</f>
        <v>231.16</v>
      </c>
      <c r="I12" s="8">
        <f>SUM('[1]PPI 2023'!I51+'[1]LEY 112-00 2023'!I51+'[1]ADVAL.2023'!I51+'[1]MARG.DISTRIB.2023'!I51+'[1]MARG.DETAL.2023'!I51+'[1]MARG.TRANSP.2023'!I51+'[1]AJUSTS.X TEMP. 2023'!I51)</f>
        <v>225.48</v>
      </c>
      <c r="J12" s="8">
        <v>239.1</v>
      </c>
      <c r="K12" s="8">
        <v>217.72</v>
      </c>
      <c r="L12" s="8">
        <v>249.2</v>
      </c>
      <c r="M12" s="8">
        <v>155.1</v>
      </c>
      <c r="N12" s="8">
        <v>152.54</v>
      </c>
      <c r="O12" s="8">
        <v>146.86</v>
      </c>
      <c r="P12" s="8">
        <v>152.54</v>
      </c>
      <c r="Q12" s="8">
        <f>SUM('[1]PPI 2023'!Q51+'[1]LEY 112-00 2023'!Q51+'[1]ADVAL.2023'!Q51+'[1]MARG.DISTRIB.2023'!Q51+'[1]MARG.DETAL.2023'!Q51+'[1]MARG.TRANSP.2023'!Q51+'[1]AJUSTS.X TEMP. 2023'!Q51)</f>
        <v>146.85999999999999</v>
      </c>
      <c r="R12" s="8">
        <v>173.79</v>
      </c>
      <c r="S12" s="8">
        <v>171.25</v>
      </c>
      <c r="T12" s="8">
        <v>165.57</v>
      </c>
      <c r="U12" s="8">
        <v>132.6</v>
      </c>
    </row>
    <row r="13" spans="1:21" ht="26.25" customHeight="1">
      <c r="A13" s="2">
        <f t="shared" si="0"/>
        <v>8</v>
      </c>
      <c r="B13" s="7" t="str">
        <f>'[1]PPI 2023'!B52</f>
        <v>18 AL 24 DE NOVIEMBRE 2023</v>
      </c>
      <c r="C13" s="8">
        <v>293.1</v>
      </c>
      <c r="D13" s="8">
        <v>274.5</v>
      </c>
      <c r="E13" s="8">
        <v>221.6</v>
      </c>
      <c r="F13" s="8">
        <v>219.77</v>
      </c>
      <c r="G13" s="8">
        <v>214.09</v>
      </c>
      <c r="H13" s="8">
        <f>SUM('[1]PPI 2023'!H52+'[1]LEY 112-00 2023'!H52+'[1]ADVAL.2023'!H52+'[1]MARG.DISTRIB.2023'!H52+'[1]MARG.DETAL.2023'!H52+'[1]MARG.TRANSP.2023'!H52+'[1]AJUSTS.X TEMP. 2023'!H52)</f>
        <v>219.77</v>
      </c>
      <c r="I13" s="8">
        <f>SUM('[1]PPI 2023'!I52+'[1]LEY 112-00 2023'!I52+'[1]ADVAL.2023'!I52+'[1]MARG.DISTRIB.2023'!I52+'[1]MARG.DETAL.2023'!I52+'[1]MARG.TRANSP.2023'!I52+'[1]AJUSTS.X TEMP. 2023'!I52)</f>
        <v>214.09</v>
      </c>
      <c r="J13" s="8">
        <v>239.1</v>
      </c>
      <c r="K13" s="8">
        <v>212.55</v>
      </c>
      <c r="L13" s="8">
        <v>243.8</v>
      </c>
      <c r="M13" s="8">
        <v>157.02</v>
      </c>
      <c r="N13" s="8">
        <v>154.46</v>
      </c>
      <c r="O13" s="8">
        <v>148.78</v>
      </c>
      <c r="P13" s="8">
        <f>SUM('[1]PPI 2023'!P52+'[1]LEY 112-00 2023'!P52+'[1]ADVAL.2023'!P52+'[1]MARG.DISTRIB.2023'!P52+'[1]MARG.DETAL.2023'!P52+'[1]MARG.TRANSP.2023'!P52+'[1]AJUSTS.X TEMP. 2023'!P52)</f>
        <v>154.46</v>
      </c>
      <c r="Q13" s="8">
        <f>SUM('[1]PPI 2023'!Q52+'[1]LEY 112-00 2023'!Q52+'[1]ADVAL.2023'!Q52+'[1]MARG.DISTRIB.2023'!Q52+'[1]MARG.DETAL.2023'!Q52+'[1]MARG.TRANSP.2023'!Q52+'[1]AJUSTS.X TEMP. 2023'!Q52)</f>
        <v>148.78</v>
      </c>
      <c r="R13" s="8">
        <v>170.77</v>
      </c>
      <c r="S13" s="8">
        <v>168.21</v>
      </c>
      <c r="T13" s="8">
        <v>162.53</v>
      </c>
      <c r="U13" s="8">
        <v>132.6</v>
      </c>
    </row>
    <row r="14" spans="1:21" ht="26.25" customHeight="1">
      <c r="A14" s="2">
        <f t="shared" si="0"/>
        <v>9</v>
      </c>
      <c r="B14" s="7" t="str">
        <f>'[1]PPI 2023'!B53</f>
        <v>25 NOV. AL 01 DIC. DE 2023</v>
      </c>
      <c r="C14" s="8">
        <v>293.1</v>
      </c>
      <c r="D14" s="8">
        <v>274.5</v>
      </c>
      <c r="E14" s="8">
        <v>221.6</v>
      </c>
      <c r="F14" s="8">
        <v>216.11</v>
      </c>
      <c r="G14" s="8">
        <v>210.43</v>
      </c>
      <c r="H14" s="8">
        <v>216.11</v>
      </c>
      <c r="I14" s="8">
        <v>210.43</v>
      </c>
      <c r="J14" s="8">
        <v>239.1</v>
      </c>
      <c r="K14" s="8">
        <f>'[1]PPI 2023'!K53+'[1]LEY 112-00 2023'!K53+'[1]ADVAL.2023'!K53+'[1]MARG.DISTRIB.2023'!K53+'[1]MARG.DETAL.2023'!K53+'[1]MARG.TRANSP.2023'!K53+'[1]AJUSTS.X TEMP. 2023'!K53</f>
        <v>200.74</v>
      </c>
      <c r="L14" s="8">
        <v>231.2</v>
      </c>
      <c r="M14" s="8">
        <v>155.15</v>
      </c>
      <c r="N14" s="8">
        <v>152.6</v>
      </c>
      <c r="O14" s="8">
        <v>146.92</v>
      </c>
      <c r="P14" s="8">
        <v>152.6</v>
      </c>
      <c r="Q14" s="8">
        <v>146.92</v>
      </c>
      <c r="R14" s="8">
        <v>168.32</v>
      </c>
      <c r="S14" s="8">
        <v>165.77</v>
      </c>
      <c r="T14" s="8">
        <v>160.09</v>
      </c>
      <c r="U14" s="8">
        <v>132.6</v>
      </c>
    </row>
    <row r="15" spans="1:21" ht="26.25" customHeight="1">
      <c r="A15" s="2">
        <f t="shared" si="0"/>
        <v>10</v>
      </c>
      <c r="B15" s="7" t="str">
        <f>'[1]PPI 2023'!B54</f>
        <v>02 AL 08 DIC. DE 2023</v>
      </c>
      <c r="C15" s="8">
        <v>293.1</v>
      </c>
      <c r="D15" s="8">
        <v>274.5</v>
      </c>
      <c r="E15" s="8">
        <v>221.6</v>
      </c>
      <c r="F15" s="8">
        <v>216.11</v>
      </c>
      <c r="G15" s="8">
        <v>210.43</v>
      </c>
      <c r="H15" s="8">
        <f>F15</f>
        <v>216.11</v>
      </c>
      <c r="I15" s="8">
        <f>G15</f>
        <v>210.43</v>
      </c>
      <c r="J15" s="8">
        <v>239.1</v>
      </c>
      <c r="K15" s="8">
        <v>201.48</v>
      </c>
      <c r="L15" s="8">
        <v>231.9</v>
      </c>
      <c r="M15" s="8">
        <v>157.29</v>
      </c>
      <c r="N15" s="8">
        <v>154.74</v>
      </c>
      <c r="O15" s="8">
        <v>149.06</v>
      </c>
      <c r="P15" s="8">
        <f>N15</f>
        <v>154.74</v>
      </c>
      <c r="Q15" s="8">
        <f>O15</f>
        <v>149.06</v>
      </c>
      <c r="R15" s="8">
        <v>169.73</v>
      </c>
      <c r="S15" s="8">
        <v>167.19</v>
      </c>
      <c r="T15" s="8">
        <v>161.51</v>
      </c>
      <c r="U15" s="8">
        <v>132.6</v>
      </c>
    </row>
    <row r="16" spans="1:21" ht="26.25" customHeight="1">
      <c r="A16" s="2">
        <f t="shared" si="0"/>
        <v>11</v>
      </c>
      <c r="B16" s="7" t="str">
        <f>'[1]PPI 2023'!B55</f>
        <v>09 AL 15 DIC. DE 2023</v>
      </c>
      <c r="C16" s="8">
        <v>293.1</v>
      </c>
      <c r="D16" s="8">
        <v>274.5</v>
      </c>
      <c r="E16" s="8">
        <v>221.6</v>
      </c>
      <c r="F16" s="8">
        <v>204.95</v>
      </c>
      <c r="G16" s="8">
        <v>199.27</v>
      </c>
      <c r="H16" s="8">
        <f aca="true" t="shared" si="1" ref="H16:I18">F16</f>
        <v>204.95</v>
      </c>
      <c r="I16" s="8">
        <f t="shared" si="1"/>
        <v>199.27</v>
      </c>
      <c r="J16" s="8">
        <v>239.1</v>
      </c>
      <c r="K16" s="8">
        <v>189.26</v>
      </c>
      <c r="L16" s="8">
        <v>218.9</v>
      </c>
      <c r="M16" s="8">
        <v>157.67</v>
      </c>
      <c r="N16" s="8">
        <v>155.13</v>
      </c>
      <c r="O16" s="8">
        <v>149.45</v>
      </c>
      <c r="P16" s="8">
        <f aca="true" t="shared" si="2" ref="P16:Q18">N16</f>
        <v>155.13</v>
      </c>
      <c r="Q16" s="8">
        <f t="shared" si="2"/>
        <v>149.45</v>
      </c>
      <c r="R16" s="8">
        <v>169.06</v>
      </c>
      <c r="S16" s="8">
        <v>166.51</v>
      </c>
      <c r="T16" s="8">
        <v>160.83</v>
      </c>
      <c r="U16" s="8">
        <v>132.6</v>
      </c>
    </row>
    <row r="17" spans="1:21" ht="26.25" customHeight="1">
      <c r="A17" s="2">
        <f t="shared" si="0"/>
        <v>12</v>
      </c>
      <c r="B17" s="7" t="str">
        <f>'[1]PPI 2023'!B56</f>
        <v>16 AL 22 DIC. DE 2023</v>
      </c>
      <c r="C17" s="8">
        <v>290.1</v>
      </c>
      <c r="D17" s="8">
        <v>272.5</v>
      </c>
      <c r="E17" s="8">
        <v>221.6</v>
      </c>
      <c r="F17" s="8">
        <v>201.01</v>
      </c>
      <c r="G17" s="8">
        <v>195.34</v>
      </c>
      <c r="H17" s="8">
        <f t="shared" si="1"/>
        <v>201.01</v>
      </c>
      <c r="I17" s="8">
        <f t="shared" si="1"/>
        <v>195.34</v>
      </c>
      <c r="J17" s="8">
        <v>239.1</v>
      </c>
      <c r="K17" s="8">
        <v>180.98</v>
      </c>
      <c r="L17" s="8">
        <v>209.9</v>
      </c>
      <c r="M17" s="8">
        <v>156.21</v>
      </c>
      <c r="N17" s="8">
        <v>153.66</v>
      </c>
      <c r="O17" s="8">
        <v>147.98</v>
      </c>
      <c r="P17" s="8">
        <f t="shared" si="2"/>
        <v>153.66</v>
      </c>
      <c r="Q17" s="8">
        <f t="shared" si="2"/>
        <v>147.98</v>
      </c>
      <c r="R17" s="8">
        <v>169.06</v>
      </c>
      <c r="S17" s="8">
        <v>166.51</v>
      </c>
      <c r="T17" s="8">
        <v>160.83</v>
      </c>
      <c r="U17" s="8">
        <v>132.3</v>
      </c>
    </row>
    <row r="18" spans="1:21" ht="26.25" customHeight="1">
      <c r="A18" s="2">
        <f t="shared" si="0"/>
        <v>13</v>
      </c>
      <c r="B18" s="7" t="str">
        <f>'[1]PPI 2023'!B57</f>
        <v>23 AL 29 DIC. DE 2023</v>
      </c>
      <c r="C18" s="8">
        <v>290.1</v>
      </c>
      <c r="D18" s="8">
        <v>272.5</v>
      </c>
      <c r="E18" s="8">
        <v>221.6</v>
      </c>
      <c r="F18" s="8">
        <v>213.25</v>
      </c>
      <c r="G18" s="8">
        <v>207.57</v>
      </c>
      <c r="H18" s="8">
        <f t="shared" si="1"/>
        <v>213.25</v>
      </c>
      <c r="I18" s="8">
        <f t="shared" si="1"/>
        <v>207.57</v>
      </c>
      <c r="J18" s="8">
        <v>239.1</v>
      </c>
      <c r="K18" s="8">
        <v>193.6</v>
      </c>
      <c r="L18" s="8">
        <v>224</v>
      </c>
      <c r="M18" s="8">
        <v>159.79</v>
      </c>
      <c r="N18" s="8">
        <v>157.25</v>
      </c>
      <c r="O18" s="8">
        <v>151.57</v>
      </c>
      <c r="P18" s="8">
        <f t="shared" si="2"/>
        <v>157.25</v>
      </c>
      <c r="Q18" s="8">
        <f t="shared" si="2"/>
        <v>151.57</v>
      </c>
      <c r="R18" s="8">
        <v>173.9</v>
      </c>
      <c r="S18" s="8">
        <v>171.35</v>
      </c>
      <c r="T18" s="8">
        <v>165.67</v>
      </c>
      <c r="U18" s="8">
        <v>132.6</v>
      </c>
    </row>
    <row r="19" spans="2:21" s="13" customFormat="1" ht="26.25" customHeight="1">
      <c r="B19" s="14" t="s">
        <v>23</v>
      </c>
      <c r="C19" s="15">
        <f aca="true" t="shared" si="3" ref="C19:U19">AVERAGE(C6:C18)</f>
        <v>292.6387076923076</v>
      </c>
      <c r="D19" s="15">
        <f t="shared" si="3"/>
        <v>274.19196923076925</v>
      </c>
      <c r="E19" s="15">
        <f t="shared" si="3"/>
        <v>221.59990769230765</v>
      </c>
      <c r="F19" s="15">
        <f t="shared" si="3"/>
        <v>227.89975384615383</v>
      </c>
      <c r="G19" s="15">
        <f t="shared" si="3"/>
        <v>222.2205230769231</v>
      </c>
      <c r="H19" s="15">
        <f t="shared" si="3"/>
        <v>227.89975384615383</v>
      </c>
      <c r="I19" s="15">
        <f t="shared" si="3"/>
        <v>222.2205230769231</v>
      </c>
      <c r="J19" s="15">
        <f t="shared" si="3"/>
        <v>239.09959999999998</v>
      </c>
      <c r="K19" s="15">
        <f t="shared" si="3"/>
        <v>209.26210384615382</v>
      </c>
      <c r="L19" s="15">
        <f t="shared" si="3"/>
        <v>240.27747692307696</v>
      </c>
      <c r="M19" s="15">
        <f t="shared" si="3"/>
        <v>160.3161230769231</v>
      </c>
      <c r="N19" s="15">
        <f t="shared" si="3"/>
        <v>157.76720000000003</v>
      </c>
      <c r="O19" s="15">
        <f t="shared" si="3"/>
        <v>152.0872</v>
      </c>
      <c r="P19" s="15">
        <f t="shared" si="3"/>
        <v>157.76720000000003</v>
      </c>
      <c r="Q19" s="15">
        <f t="shared" si="3"/>
        <v>152.0872</v>
      </c>
      <c r="R19" s="15">
        <f t="shared" si="3"/>
        <v>174.37135384615385</v>
      </c>
      <c r="S19" s="15">
        <f t="shared" si="3"/>
        <v>171.8208923076923</v>
      </c>
      <c r="T19" s="15">
        <f t="shared" si="3"/>
        <v>166.14089230769227</v>
      </c>
      <c r="U19" s="15">
        <f t="shared" si="3"/>
        <v>132.5775692307692</v>
      </c>
    </row>
  </sheetData>
  <mergeCells count="4">
    <mergeCell ref="A1:U1"/>
    <mergeCell ref="A2:U2"/>
    <mergeCell ref="A3:U3"/>
    <mergeCell ref="B4:U4"/>
  </mergeCells>
  <printOptions/>
  <pageMargins left="0.7" right="0.7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cp:lastPrinted>2023-12-27T19:19:06Z</cp:lastPrinted>
  <dcterms:created xsi:type="dcterms:W3CDTF">2015-06-05T18:19:34Z</dcterms:created>
  <dcterms:modified xsi:type="dcterms:W3CDTF">2023-12-27T19:24:23Z</dcterms:modified>
  <cp:category/>
  <cp:version/>
  <cp:contentType/>
  <cp:contentStatus/>
</cp:coreProperties>
</file>